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F62068FF-9584-47E7-96B3-BB69F5EBB5B1}" xr6:coauthVersionLast="47" xr6:coauthVersionMax="47" xr10:uidLastSave="{00000000-0000-0000-0000-000000000000}"/>
  <bookViews>
    <workbookView xWindow="30015" yWindow="90" windowWidth="22635" windowHeight="17400" tabRatio="803" activeTab="1" xr2:uid="{00000000-000D-0000-FFFF-FFFF00000000}"/>
  </bookViews>
  <sheets>
    <sheet name="Metodika " sheetId="65" r:id="rId1"/>
    <sheet name="2.1" sheetId="1" r:id="rId2"/>
    <sheet name="2.6" sheetId="32" r:id="rId3"/>
    <sheet name="2.7" sheetId="33" r:id="rId4"/>
    <sheet name="3.1" sheetId="47" r:id="rId5"/>
    <sheet name="3.3" sheetId="63" r:id="rId6"/>
    <sheet name="3.4" sheetId="28" r:id="rId7"/>
    <sheet name="4.1" sheetId="17" r:id="rId8"/>
    <sheet name="5.1" sheetId="19" r:id="rId9"/>
    <sheet name="6.1 " sheetId="66" r:id="rId10"/>
    <sheet name="6.2" sheetId="67" r:id="rId11"/>
    <sheet name="6.3" sheetId="23" r:id="rId12"/>
    <sheet name="6.4" sheetId="64" r:id="rId13"/>
    <sheet name="6.5" sheetId="68" r:id="rId14"/>
    <sheet name="6.6" sheetId="26" r:id="rId15"/>
    <sheet name="7.1" sheetId="71" r:id="rId16"/>
    <sheet name="7.2" sheetId="43" r:id="rId17"/>
    <sheet name="7.3" sheetId="58" r:id="rId18"/>
    <sheet name="8.1" sheetId="36" r:id="rId19"/>
    <sheet name="8.3" sheetId="70" r:id="rId20"/>
    <sheet name="8.4" sheetId="40" r:id="rId21"/>
  </sheets>
  <definedNames>
    <definedName name="_xlnm.Print_Area" localSheetId="0">'Metodika '!$A$1:$B$40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58" l="1"/>
  <c r="J6" i="58"/>
  <c r="J261" i="43"/>
  <c r="I261" i="43"/>
  <c r="H261" i="43"/>
  <c r="G261" i="43"/>
  <c r="F261" i="43"/>
  <c r="E261" i="43"/>
  <c r="D261" i="43"/>
  <c r="C261" i="43"/>
  <c r="B261" i="43"/>
  <c r="K261" i="43" s="1"/>
  <c r="K260" i="43"/>
  <c r="K259" i="43"/>
  <c r="K258" i="43"/>
  <c r="K257" i="43"/>
  <c r="K256" i="43"/>
  <c r="K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M10" i="23" l="1"/>
  <c r="L10" i="23"/>
  <c r="K10" i="23"/>
  <c r="J10" i="23"/>
  <c r="I10" i="23"/>
  <c r="H10" i="23"/>
  <c r="G10" i="23"/>
  <c r="F10" i="23"/>
  <c r="E10" i="23"/>
  <c r="D10" i="23"/>
  <c r="C10" i="23"/>
  <c r="B10" i="23"/>
  <c r="L9" i="23"/>
  <c r="M9" i="23"/>
  <c r="M8" i="23"/>
  <c r="L8" i="23"/>
  <c r="M7" i="23"/>
  <c r="L7" i="23"/>
  <c r="M6" i="23"/>
  <c r="L6" i="23"/>
  <c r="N5" i="66"/>
  <c r="B5" i="66"/>
  <c r="B4" i="66"/>
  <c r="N4" i="66" s="1"/>
  <c r="W11" i="67"/>
  <c r="V11" i="67"/>
  <c r="U11" i="67"/>
  <c r="T11" i="67"/>
  <c r="S11" i="67"/>
  <c r="R11" i="67"/>
  <c r="Q11" i="67"/>
  <c r="P11" i="67"/>
  <c r="O11" i="67"/>
  <c r="N11" i="67"/>
  <c r="M11" i="67"/>
  <c r="L11" i="67"/>
  <c r="K11" i="67"/>
  <c r="J11" i="67"/>
  <c r="I11" i="67"/>
  <c r="H11" i="67"/>
  <c r="G11" i="67"/>
  <c r="F11" i="67"/>
  <c r="E11" i="67"/>
  <c r="D11" i="67"/>
  <c r="C11" i="67"/>
  <c r="Y11" i="67" s="1"/>
  <c r="B11" i="67"/>
  <c r="X11" i="67" s="1"/>
  <c r="Y10" i="67"/>
  <c r="X10" i="67"/>
  <c r="Y9" i="67"/>
  <c r="X9" i="67"/>
  <c r="Y8" i="67"/>
  <c r="X8" i="67"/>
  <c r="Y7" i="67"/>
  <c r="X7" i="67"/>
  <c r="Y6" i="67"/>
  <c r="X6" i="67"/>
  <c r="Y5" i="67"/>
  <c r="X5" i="67"/>
  <c r="E4" i="71" l="1"/>
  <c r="E5" i="71"/>
  <c r="E6" i="71"/>
  <c r="E7" i="71"/>
  <c r="E8" i="71"/>
  <c r="E9" i="71"/>
  <c r="K16" i="33" l="1"/>
  <c r="I16" i="33"/>
  <c r="H16" i="33"/>
  <c r="G16" i="33"/>
  <c r="F16" i="33"/>
  <c r="E16" i="33"/>
  <c r="D16" i="33"/>
  <c r="C16" i="33"/>
  <c r="J6" i="33"/>
  <c r="J16" i="33" s="1"/>
  <c r="J6" i="32"/>
  <c r="R17" i="19" l="1"/>
  <c r="Q17" i="19"/>
  <c r="P17" i="19"/>
  <c r="O17" i="19"/>
  <c r="N17" i="19"/>
  <c r="M17" i="19"/>
  <c r="L17" i="19"/>
  <c r="K17" i="19"/>
  <c r="J17" i="19"/>
  <c r="I17" i="19"/>
  <c r="H17" i="19"/>
  <c r="G17" i="19"/>
  <c r="F17" i="19"/>
  <c r="E17" i="19"/>
  <c r="D17" i="19"/>
  <c r="C17" i="19"/>
  <c r="K19" i="17"/>
  <c r="K18" i="17"/>
  <c r="J17" i="17"/>
  <c r="I17" i="17"/>
  <c r="H17" i="17"/>
  <c r="G17" i="17"/>
  <c r="F17" i="17"/>
  <c r="E17" i="17"/>
  <c r="D17" i="17"/>
  <c r="C17" i="17"/>
  <c r="K16" i="17"/>
  <c r="K15" i="17"/>
  <c r="K14" i="17"/>
  <c r="K13" i="17"/>
  <c r="K12" i="17"/>
  <c r="K11" i="17"/>
  <c r="K10" i="17"/>
  <c r="K9" i="17"/>
  <c r="K8" i="17"/>
  <c r="K7" i="17"/>
  <c r="K6" i="17"/>
  <c r="K17" i="17" s="1"/>
  <c r="K19" i="47"/>
  <c r="K18" i="47"/>
  <c r="J17" i="47"/>
  <c r="I17" i="47"/>
  <c r="H17" i="47"/>
  <c r="G17" i="47"/>
  <c r="F17" i="47"/>
  <c r="E17" i="47"/>
  <c r="D17" i="47"/>
  <c r="C17" i="47"/>
  <c r="K16" i="47"/>
  <c r="K15" i="47"/>
  <c r="K14" i="47"/>
  <c r="K13" i="47"/>
  <c r="K12" i="47"/>
  <c r="K11" i="47"/>
  <c r="K10" i="47"/>
  <c r="K9" i="47"/>
  <c r="K8" i="47"/>
  <c r="K7" i="47"/>
  <c r="K6" i="47"/>
  <c r="K17" i="47" s="1"/>
  <c r="I16" i="32" l="1"/>
  <c r="H16" i="32"/>
  <c r="G16" i="32"/>
  <c r="F16" i="32"/>
  <c r="E16" i="32"/>
  <c r="D16" i="32"/>
  <c r="C16" i="32"/>
  <c r="J15" i="32"/>
  <c r="J14" i="32"/>
  <c r="J13" i="32"/>
  <c r="J12" i="32"/>
  <c r="J11" i="32"/>
  <c r="J10" i="32"/>
  <c r="J9" i="32"/>
  <c r="J8" i="32"/>
  <c r="J7" i="32"/>
  <c r="J16" i="32" s="1"/>
  <c r="J5" i="32"/>
  <c r="J44" i="1" l="1"/>
  <c r="I44" i="1"/>
  <c r="H44" i="1"/>
  <c r="G44" i="1"/>
  <c r="F44" i="1"/>
  <c r="E44" i="1"/>
  <c r="D44" i="1"/>
  <c r="C44" i="1"/>
  <c r="K44" i="1" s="1"/>
  <c r="J43" i="1"/>
  <c r="I43" i="1"/>
  <c r="H43" i="1"/>
  <c r="G43" i="1"/>
  <c r="F43" i="1"/>
  <c r="E43" i="1"/>
  <c r="D43" i="1"/>
  <c r="C43" i="1"/>
  <c r="K43" i="1" s="1"/>
  <c r="J42" i="1"/>
  <c r="I42" i="1"/>
  <c r="H42" i="1"/>
  <c r="G42" i="1"/>
  <c r="F42" i="1"/>
  <c r="E42" i="1"/>
  <c r="D42" i="1"/>
  <c r="C42" i="1"/>
  <c r="K42" i="1" s="1"/>
  <c r="J41" i="1"/>
  <c r="I41" i="1"/>
  <c r="H41" i="1"/>
  <c r="G41" i="1"/>
  <c r="F41" i="1"/>
  <c r="E41" i="1"/>
  <c r="D41" i="1"/>
  <c r="C41" i="1"/>
  <c r="K41" i="1" s="1"/>
  <c r="J40" i="1"/>
  <c r="I40" i="1"/>
  <c r="H40" i="1"/>
  <c r="G40" i="1"/>
  <c r="F40" i="1"/>
  <c r="E40" i="1"/>
  <c r="D40" i="1"/>
  <c r="C40" i="1"/>
  <c r="K40" i="1" s="1"/>
  <c r="J39" i="1"/>
  <c r="I39" i="1"/>
  <c r="H39" i="1"/>
  <c r="G39" i="1"/>
  <c r="F39" i="1"/>
  <c r="E39" i="1"/>
  <c r="D39" i="1"/>
  <c r="C39" i="1"/>
  <c r="K39" i="1" s="1"/>
  <c r="J38" i="1"/>
  <c r="I38" i="1"/>
  <c r="H38" i="1"/>
  <c r="G38" i="1"/>
  <c r="F38" i="1"/>
  <c r="E38" i="1"/>
  <c r="D38" i="1"/>
  <c r="C38" i="1"/>
  <c r="K38" i="1" s="1"/>
  <c r="J37" i="1"/>
  <c r="I37" i="1"/>
  <c r="H37" i="1"/>
  <c r="G37" i="1"/>
  <c r="F37" i="1"/>
  <c r="E37" i="1"/>
  <c r="D37" i="1"/>
  <c r="C37" i="1"/>
  <c r="K37" i="1" s="1"/>
  <c r="J36" i="1"/>
  <c r="I36" i="1"/>
  <c r="H36" i="1"/>
  <c r="G36" i="1"/>
  <c r="F36" i="1"/>
  <c r="E36" i="1"/>
  <c r="D36" i="1"/>
  <c r="C36" i="1"/>
  <c r="K36" i="1" s="1"/>
  <c r="J35" i="1"/>
  <c r="I35" i="1"/>
  <c r="H35" i="1"/>
  <c r="G35" i="1"/>
  <c r="F35" i="1"/>
  <c r="E35" i="1"/>
  <c r="D35" i="1"/>
  <c r="C35" i="1"/>
  <c r="K35" i="1" s="1"/>
  <c r="J34" i="1"/>
  <c r="I34" i="1"/>
  <c r="H34" i="1"/>
  <c r="G34" i="1"/>
  <c r="F34" i="1"/>
  <c r="E34" i="1"/>
  <c r="D34" i="1"/>
  <c r="C34" i="1"/>
  <c r="K34" i="1" s="1"/>
  <c r="K45" i="1" s="1"/>
  <c r="J31" i="1"/>
  <c r="I31" i="1"/>
  <c r="H31" i="1"/>
  <c r="G31" i="1"/>
  <c r="F31" i="1"/>
  <c r="E31" i="1"/>
  <c r="D31" i="1"/>
  <c r="C31" i="1"/>
  <c r="K30" i="1"/>
  <c r="K29" i="1"/>
  <c r="K28" i="1"/>
  <c r="K27" i="1"/>
  <c r="K26" i="1"/>
  <c r="K25" i="1"/>
  <c r="K24" i="1"/>
  <c r="K23" i="1"/>
  <c r="K22" i="1"/>
  <c r="K21" i="1"/>
  <c r="K20" i="1"/>
  <c r="K31" i="1" s="1"/>
  <c r="J17" i="1"/>
  <c r="J45" i="1" s="1"/>
  <c r="I17" i="1"/>
  <c r="I45" i="1" s="1"/>
  <c r="H17" i="1"/>
  <c r="H45" i="1" s="1"/>
  <c r="G17" i="1"/>
  <c r="G45" i="1" s="1"/>
  <c r="F17" i="1"/>
  <c r="F45" i="1" s="1"/>
  <c r="E17" i="1"/>
  <c r="E45" i="1" s="1"/>
  <c r="D17" i="1"/>
  <c r="D45" i="1" s="1"/>
  <c r="C17" i="1"/>
  <c r="C45" i="1" s="1"/>
  <c r="K16" i="1"/>
  <c r="K15" i="1"/>
  <c r="K14" i="1"/>
  <c r="K13" i="1"/>
  <c r="K12" i="1"/>
  <c r="K11" i="1"/>
  <c r="K10" i="1"/>
  <c r="K9" i="1"/>
  <c r="K8" i="1"/>
  <c r="K7" i="1"/>
  <c r="K6" i="1"/>
  <c r="K17" i="1" s="1"/>
  <c r="I13" i="58" l="1"/>
  <c r="G13" i="58" l="1"/>
  <c r="E13" i="58"/>
  <c r="C13" i="58"/>
  <c r="D7" i="36" l="1"/>
  <c r="C7" i="36"/>
  <c r="H15" i="64" l="1"/>
  <c r="I15" i="64"/>
  <c r="I14" i="64"/>
  <c r="H14" i="64"/>
  <c r="B14" i="64"/>
  <c r="J11" i="64"/>
  <c r="J10" i="64"/>
  <c r="B6" i="66"/>
  <c r="B7" i="66"/>
  <c r="B8" i="66"/>
  <c r="B9" i="66"/>
  <c r="I10" i="66"/>
  <c r="I11" i="66"/>
  <c r="R31" i="19" l="1"/>
  <c r="Q31" i="19"/>
  <c r="P31" i="19"/>
  <c r="N31" i="19"/>
  <c r="M31" i="19"/>
  <c r="L31" i="19"/>
  <c r="J31" i="19"/>
  <c r="I31" i="19"/>
  <c r="H31" i="19"/>
  <c r="F31" i="19"/>
  <c r="E31" i="19"/>
  <c r="D31" i="19"/>
  <c r="J13" i="64" l="1"/>
  <c r="J12" i="64"/>
  <c r="M11" i="66" l="1"/>
  <c r="L11" i="66"/>
  <c r="K11" i="66"/>
  <c r="J11" i="66"/>
  <c r="H11" i="66"/>
  <c r="G11" i="66"/>
  <c r="F11" i="66"/>
  <c r="E11" i="66"/>
  <c r="D11" i="66"/>
  <c r="C11" i="66"/>
  <c r="M10" i="66"/>
  <c r="L10" i="66"/>
  <c r="K10" i="66"/>
  <c r="J10" i="66"/>
  <c r="H10" i="66"/>
  <c r="G10" i="66"/>
  <c r="F10" i="66"/>
  <c r="E10" i="66"/>
  <c r="D10" i="66"/>
  <c r="C10" i="66"/>
  <c r="N9" i="66"/>
  <c r="N8" i="66"/>
  <c r="N7" i="66"/>
  <c r="N6" i="66"/>
  <c r="B11" i="66" l="1"/>
  <c r="N11" i="66" s="1"/>
  <c r="B10" i="66"/>
  <c r="N10" i="66" s="1"/>
  <c r="K12" i="58"/>
  <c r="K9" i="58"/>
  <c r="H13" i="58" l="1"/>
  <c r="D13" i="58"/>
  <c r="F13" i="58"/>
  <c r="B13" i="58"/>
  <c r="J12" i="58" l="1"/>
  <c r="E7" i="36"/>
  <c r="B7" i="36"/>
  <c r="I17" i="64" l="1"/>
  <c r="H17" i="64"/>
  <c r="G17" i="64"/>
  <c r="F15" i="64"/>
  <c r="F17" i="64" s="1"/>
  <c r="E15" i="64"/>
  <c r="E17" i="64" s="1"/>
  <c r="D15" i="64"/>
  <c r="D17" i="64" s="1"/>
  <c r="C15" i="64"/>
  <c r="C17" i="64" s="1"/>
  <c r="B15" i="64"/>
  <c r="B17" i="64" s="1"/>
  <c r="I16" i="64"/>
  <c r="H16" i="64"/>
  <c r="G16" i="64"/>
  <c r="F14" i="64"/>
  <c r="F16" i="64" s="1"/>
  <c r="E14" i="64"/>
  <c r="E16" i="64" s="1"/>
  <c r="D14" i="64"/>
  <c r="D16" i="64" s="1"/>
  <c r="C14" i="64"/>
  <c r="C16" i="64" s="1"/>
  <c r="B16" i="64"/>
  <c r="J9" i="64"/>
  <c r="J8" i="64"/>
  <c r="J7" i="64"/>
  <c r="J6" i="64"/>
  <c r="J5" i="64"/>
  <c r="J4" i="64"/>
  <c r="J14" i="64" l="1"/>
  <c r="J16" i="64" s="1"/>
  <c r="J15" i="64"/>
  <c r="J17" i="64" s="1"/>
  <c r="D6" i="40"/>
  <c r="D7" i="40"/>
  <c r="D8" i="40"/>
  <c r="D9" i="40"/>
  <c r="D5" i="40"/>
  <c r="K34" i="23" l="1"/>
  <c r="J34" i="23"/>
  <c r="I34" i="23"/>
  <c r="H34" i="23"/>
  <c r="G34" i="23"/>
  <c r="F34" i="23"/>
  <c r="E34" i="23"/>
  <c r="D34" i="23"/>
  <c r="C34" i="23"/>
  <c r="B34" i="23"/>
  <c r="M33" i="23"/>
  <c r="L33" i="23"/>
  <c r="M32" i="23"/>
  <c r="L32" i="23"/>
  <c r="M31" i="23"/>
  <c r="L31" i="23"/>
  <c r="M30" i="23"/>
  <c r="L30" i="23"/>
  <c r="M34" i="23" l="1"/>
  <c r="L34" i="23"/>
  <c r="K3" i="40"/>
  <c r="J3" i="40"/>
  <c r="J5" i="40" l="1"/>
  <c r="K26" i="23" l="1"/>
  <c r="J26" i="23"/>
  <c r="I26" i="23"/>
  <c r="H26" i="23"/>
  <c r="G26" i="23"/>
  <c r="F26" i="23"/>
  <c r="E26" i="23"/>
  <c r="D26" i="23"/>
  <c r="C26" i="23"/>
  <c r="B26" i="23"/>
  <c r="K18" i="23"/>
  <c r="J18" i="23"/>
  <c r="I18" i="23"/>
  <c r="H18" i="23"/>
  <c r="G18" i="23"/>
  <c r="F18" i="23"/>
  <c r="E18" i="23"/>
  <c r="D18" i="23"/>
  <c r="C18" i="23"/>
  <c r="B18" i="23"/>
  <c r="M25" i="23"/>
  <c r="L25" i="23"/>
  <c r="M24" i="23"/>
  <c r="L24" i="23"/>
  <c r="M23" i="23"/>
  <c r="L23" i="23"/>
  <c r="M22" i="23"/>
  <c r="L22" i="23"/>
  <c r="M17" i="23"/>
  <c r="L17" i="23"/>
  <c r="M16" i="23"/>
  <c r="L16" i="23"/>
  <c r="M15" i="23"/>
  <c r="L15" i="23"/>
  <c r="M14" i="23"/>
  <c r="L14" i="23"/>
  <c r="M26" i="23" l="1"/>
  <c r="J35" i="23"/>
  <c r="F35" i="23"/>
  <c r="C35" i="23"/>
  <c r="L18" i="23"/>
  <c r="I35" i="23"/>
  <c r="E35" i="23"/>
  <c r="H35" i="23"/>
  <c r="D35" i="23"/>
  <c r="K35" i="23"/>
  <c r="G35" i="23"/>
  <c r="B35" i="23"/>
  <c r="L26" i="23"/>
  <c r="M18" i="23"/>
  <c r="L35" i="23" l="1"/>
  <c r="M35" i="23"/>
  <c r="J9" i="58"/>
</calcChain>
</file>

<file path=xl/sharedStrings.xml><?xml version="1.0" encoding="utf-8"?>
<sst xmlns="http://schemas.openxmlformats.org/spreadsheetml/2006/main" count="1258" uniqueCount="620">
  <si>
    <t>Bakalářské studium</t>
  </si>
  <si>
    <t>Navazující magisterské studium</t>
  </si>
  <si>
    <t>Magisterské studium</t>
  </si>
  <si>
    <t>Doktorské studium</t>
  </si>
  <si>
    <t>CELKEM</t>
  </si>
  <si>
    <t>P = prezenční</t>
  </si>
  <si>
    <t>K/D = kombinované / distanční</t>
  </si>
  <si>
    <t>P</t>
  </si>
  <si>
    <t>K/D</t>
  </si>
  <si>
    <t>Fakulta 2 (název)*</t>
  </si>
  <si>
    <t>Vysoká škola (název)</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</si>
  <si>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</si>
  <si>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</si>
  <si>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</si>
  <si>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</si>
  <si>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</si>
  <si>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</si>
  <si>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</si>
  <si>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</si>
  <si>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</si>
  <si>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</si>
  <si>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</si>
  <si>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</si>
  <si>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</si>
  <si>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</si>
  <si>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</si>
  <si>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</si>
  <si>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</si>
  <si>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</si>
  <si>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</si>
  <si>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</si>
  <si>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</si>
  <si>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</si>
  <si>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</si>
  <si>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</si>
  <si>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</si>
  <si>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</si>
  <si>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</si>
  <si>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</si>
  <si>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</si>
  <si>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</si>
  <si>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</si>
  <si>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</si>
  <si>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</si>
  <si>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</si>
  <si>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</si>
  <si>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</si>
  <si>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</si>
  <si>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</si>
  <si>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</si>
  <si>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</si>
  <si>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</si>
  <si>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</si>
  <si>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</si>
  <si>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</si>
  <si>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</si>
  <si>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</si>
  <si>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</si>
  <si>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</si>
  <si>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</si>
  <si>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</si>
  <si>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</si>
  <si>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</si>
  <si>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</si>
  <si>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</si>
  <si>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Celkem žen</t>
  </si>
  <si>
    <t>Počty žen na fakultě 1</t>
  </si>
  <si>
    <t>Počty žen na fakultě 2</t>
  </si>
  <si>
    <t>Číslo a název tabulky</t>
  </si>
  <si>
    <t>Popis metodiky</t>
  </si>
  <si>
    <t>Z toho počet cizinců na Fakultě 1</t>
  </si>
  <si>
    <t>Počet přijetí</t>
  </si>
  <si>
    <t>Počet zápisů ke studiu</t>
  </si>
  <si>
    <t>Počty žen na ostatních pracovištích</t>
  </si>
  <si>
    <t>Pozn.: ** = Fakulta nebo jiná součást vysoké školy uskutečňující akreditovaný studijní program/obor</t>
  </si>
  <si>
    <t>Fakulta 2 (název)**</t>
  </si>
  <si>
    <t>CELKEM zaměstnanci</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</si>
  <si>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</si>
  <si>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</si>
  <si>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</si>
  <si>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</si>
  <si>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</si>
  <si>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</si>
  <si>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</si>
  <si>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</si>
  <si>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</si>
  <si>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CELKEM za zemi</t>
  </si>
  <si>
    <t xml:space="preserve">     z toho ženy</t>
  </si>
  <si>
    <t xml:space="preserve">Doktorské studium </t>
  </si>
  <si>
    <t>Příklad:</t>
  </si>
  <si>
    <t>Vysoká škola CELKEM</t>
  </si>
  <si>
    <t>Na dané VŠ*</t>
  </si>
  <si>
    <t>Průměrná výše stipendia**</t>
  </si>
  <si>
    <t xml:space="preserve">S počtem účastníků vyšším než 60 </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</si>
  <si>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</si>
  <si>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</si>
  <si>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</si>
  <si>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</si>
  <si>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</si>
  <si>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</si>
  <si>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Fakulta 2 (název)***</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</si>
  <si>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</si>
  <si>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</si>
  <si>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</si>
  <si>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</si>
  <si>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</si>
  <si>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</si>
  <si>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</si>
  <si>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</si>
  <si>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</si>
  <si>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</si>
  <si>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</si>
  <si>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</si>
  <si>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</si>
  <si>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</si>
  <si>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</si>
  <si>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</si>
  <si>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</si>
  <si>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</si>
  <si>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</si>
  <si>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</si>
  <si>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</si>
  <si>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</si>
  <si>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</si>
  <si>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</si>
  <si>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</si>
  <si>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</si>
  <si>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</si>
  <si>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</si>
  <si>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</si>
  <si>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</si>
  <si>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</si>
  <si>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</si>
  <si>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</si>
  <si>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</si>
  <si>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</si>
  <si>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</si>
  <si>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</si>
  <si>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</si>
  <si>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</si>
  <si>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</si>
  <si>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</si>
  <si>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</si>
  <si>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</si>
  <si>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</si>
  <si>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</si>
  <si>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</si>
  <si>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</si>
  <si>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</si>
  <si>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</si>
  <si>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</si>
  <si>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</si>
  <si>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</si>
  <si>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</si>
  <si>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</si>
  <si>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</si>
  <si>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</si>
  <si>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</si>
  <si>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</si>
  <si>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</si>
  <si>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</si>
  <si>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</si>
  <si>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</si>
  <si>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</si>
  <si>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</si>
  <si>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</si>
  <si>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</si>
  <si>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</si>
  <si>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</si>
  <si>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</si>
  <si>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</si>
  <si>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</si>
  <si>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</si>
  <si>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</si>
  <si>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</si>
  <si>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</si>
  <si>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</si>
  <si>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</si>
  <si>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</si>
  <si>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</si>
  <si>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</si>
  <si>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</si>
  <si>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</si>
  <si>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</si>
  <si>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</si>
  <si>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</si>
  <si>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</si>
  <si>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</si>
  <si>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</si>
  <si>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</si>
  <si>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</si>
  <si>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</si>
  <si>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</si>
  <si>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</si>
  <si>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</si>
  <si>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</si>
  <si>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</si>
  <si>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</si>
  <si>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</si>
  <si>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</si>
  <si>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</si>
  <si>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</si>
  <si>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</si>
  <si>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</si>
  <si>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</si>
  <si>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</si>
  <si>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</si>
  <si>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</si>
  <si>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</si>
  <si>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</si>
  <si>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</si>
  <si>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</si>
  <si>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</si>
  <si>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</si>
  <si>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</si>
  <si>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</si>
  <si>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</si>
  <si>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</si>
  <si>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</si>
  <si>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</si>
  <si>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</si>
  <si>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</si>
  <si>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</si>
  <si>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</si>
  <si>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</si>
  <si>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</si>
  <si>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</si>
  <si>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</si>
  <si>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</si>
  <si>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</si>
  <si>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</si>
  <si>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</si>
  <si>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</si>
  <si>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</si>
  <si>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</si>
  <si>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</si>
  <si>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</si>
  <si>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</si>
  <si>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</si>
  <si>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</si>
  <si>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</si>
  <si>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</si>
  <si>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</si>
  <si>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</si>
  <si>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</si>
  <si>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</si>
  <si>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</si>
  <si>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</si>
  <si>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</si>
  <si>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</si>
  <si>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</si>
  <si>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</si>
  <si>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</si>
  <si>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</si>
  <si>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</si>
  <si>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</si>
  <si>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</si>
  <si>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</si>
  <si>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</si>
  <si>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</si>
  <si>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</si>
  <si>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</si>
  <si>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</si>
  <si>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</si>
  <si>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</si>
  <si>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</si>
  <si>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</si>
  <si>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</si>
  <si>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</si>
  <si>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</si>
  <si>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</si>
  <si>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</si>
  <si>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</si>
  <si>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</si>
  <si>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</si>
  <si>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</si>
  <si>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</si>
  <si>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</si>
  <si>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</si>
  <si>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</si>
  <si>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</si>
  <si>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</si>
  <si>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</si>
  <si>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</si>
  <si>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</si>
  <si>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</si>
  <si>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</si>
  <si>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</si>
  <si>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</si>
  <si>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</si>
  <si>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</si>
  <si>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</si>
  <si>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</si>
  <si>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</si>
  <si>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</si>
  <si>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</si>
  <si>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</si>
  <si>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</si>
  <si>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</si>
  <si>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</si>
  <si>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</si>
  <si>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</si>
  <si>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</si>
  <si>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</si>
  <si>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</si>
  <si>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</si>
  <si>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</si>
  <si>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</si>
  <si>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</si>
  <si>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</si>
  <si>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</si>
  <si>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</si>
  <si>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</si>
  <si>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</si>
  <si>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</si>
  <si>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</si>
  <si>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</si>
  <si>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</si>
  <si>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</si>
  <si>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</si>
  <si>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</si>
  <si>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</si>
  <si>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</si>
  <si>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</si>
  <si>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</si>
  <si>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</si>
  <si>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</si>
  <si>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</si>
  <si>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</si>
  <si>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</si>
  <si>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</si>
  <si>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</si>
  <si>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</si>
  <si>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</si>
  <si>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</si>
  <si>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</si>
  <si>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</si>
  <si>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</si>
  <si>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</si>
  <si>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</si>
  <si>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</si>
  <si>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</si>
  <si>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</si>
  <si>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</si>
  <si>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</si>
  <si>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</si>
  <si>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</si>
  <si>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</si>
  <si>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</si>
  <si>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</si>
  <si>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</si>
  <si>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</si>
  <si>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</si>
  <si>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</si>
  <si>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</si>
  <si>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</si>
  <si>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</si>
  <si>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</si>
  <si>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</si>
  <si>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</si>
  <si>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</si>
  <si>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</si>
  <si>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</si>
  <si>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</si>
  <si>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</si>
  <si>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</si>
  <si>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</si>
  <si>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</si>
  <si>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</si>
  <si>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</si>
  <si>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</si>
  <si>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</si>
  <si>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</si>
  <si>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</si>
  <si>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</si>
  <si>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</si>
  <si>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</si>
  <si>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</si>
  <si>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</si>
  <si>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</si>
  <si>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</si>
  <si>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</si>
  <si>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</si>
  <si>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</si>
  <si>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</si>
  <si>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</si>
  <si>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</si>
  <si>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</si>
  <si>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</si>
  <si>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</si>
  <si>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</si>
  <si>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</si>
  <si>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</si>
  <si>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</si>
  <si>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</si>
  <si>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</si>
  <si>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</si>
  <si>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</si>
  <si>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</si>
  <si>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</si>
  <si>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</si>
  <si>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</si>
  <si>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</si>
  <si>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</si>
  <si>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</si>
  <si>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</si>
  <si>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</si>
  <si>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</si>
  <si>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</si>
  <si>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</si>
  <si>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</si>
  <si>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</si>
  <si>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</si>
  <si>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</si>
  <si>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</si>
  <si>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</si>
  <si>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</si>
  <si>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</si>
  <si>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</si>
  <si>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</si>
  <si>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</si>
  <si>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</si>
  <si>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2 (název)****</t>
  </si>
  <si>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</si>
  <si>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</si>
  <si>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</si>
  <si>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</si>
  <si>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</si>
  <si>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</si>
  <si>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</si>
  <si>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</si>
  <si>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</si>
  <si>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</si>
  <si>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</si>
  <si>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</si>
  <si>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</si>
  <si>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</si>
  <si>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</si>
  <si>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</si>
  <si>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</si>
  <si>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</si>
  <si>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</si>
  <si>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</si>
  <si>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</si>
  <si>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</si>
  <si>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</si>
  <si>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</si>
  <si>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</si>
  <si>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</si>
  <si>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</si>
  <si>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</si>
  <si>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</si>
  <si>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</si>
  <si>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</si>
  <si>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</si>
  <si>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</si>
  <si>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</si>
  <si>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</si>
  <si>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</si>
  <si>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</si>
  <si>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</si>
  <si>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</si>
  <si>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</si>
  <si>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</si>
  <si>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</si>
  <si>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</si>
  <si>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Fakulta 2 (název)******</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</si>
  <si>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</si>
  <si>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</si>
  <si>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</si>
  <si>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</si>
  <si>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</si>
  <si>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</si>
  <si>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</si>
  <si>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</si>
  <si>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</si>
  <si>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</si>
  <si>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</si>
  <si>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</si>
  <si>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</si>
  <si>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</si>
  <si>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</si>
  <si>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</si>
  <si>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</si>
  <si>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</si>
  <si>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</si>
  <si>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</si>
  <si>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</si>
  <si>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</si>
  <si>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</si>
  <si>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</si>
  <si>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</si>
  <si>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</si>
  <si>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</si>
  <si>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</si>
  <si>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</si>
  <si>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</si>
  <si>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</si>
  <si>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</si>
  <si>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</si>
  <si>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</si>
  <si>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</si>
  <si>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</si>
  <si>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</si>
  <si>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</si>
  <si>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</si>
  <si>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</si>
  <si>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</si>
  <si>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</si>
  <si>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</si>
  <si>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</si>
  <si>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</si>
  <si>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</si>
  <si>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</si>
  <si>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</si>
  <si>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</si>
  <si>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</si>
  <si>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</si>
  <si>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</si>
  <si>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</si>
  <si>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</si>
  <si>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</si>
  <si>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</si>
  <si>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</si>
  <si>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</si>
  <si>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</si>
  <si>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</si>
  <si>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</si>
  <si>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</si>
  <si>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</si>
  <si>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</si>
  <si>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</si>
  <si>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</si>
  <si>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t>Fakulty*, vysokoškoslské ústavy a ostatní pracoviště celkem</t>
  </si>
  <si>
    <t>Tab. 6.2: Věková struktura akademických, vědeckých a ostatních pracovníků (počty fyzických osob)</t>
  </si>
  <si>
    <t>Vysokoškolské ústavy a zemědělské nebo lesnické statky</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</si>
  <si>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</si>
  <si>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</si>
  <si>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</si>
  <si>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</si>
  <si>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</si>
  <si>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</si>
  <si>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</si>
  <si>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</si>
  <si>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</si>
  <si>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</si>
  <si>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</si>
  <si>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</si>
  <si>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</si>
  <si>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</si>
  <si>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</si>
  <si>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</si>
  <si>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</si>
  <si>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</si>
  <si>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</si>
  <si>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</si>
  <si>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</si>
  <si>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</si>
  <si>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</si>
  <si>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 xml:space="preserve"> - celkový údaj za VŠ není součtem údajů za jednotlivé fakulty, viz list metodika.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</si>
  <si>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</si>
  <si>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 xml:space="preserve">Počet realizovaných kurzů celoživotního vzdělávání (CŽV) na vysoké škole v dělení dle délky trvání kurzu (v hodinách), jejich zaměření a široce vymezeného oboru klasifikace ISCED-F. </t>
  </si>
  <si>
    <t xml:space="preserve">Tab. 2.7: Kurzy celoživotního vzdělávání (CŽV) na vysoké škole (počty účastníků, fyzických osob)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</si>
  <si>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</si>
  <si>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(2022), tj. přihlášky ke studiu a přijatí/zapsaní studenti vztahující se k zápisům ke studiu proběhlým v roce 2022.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</si>
  <si>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2022,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</si>
  <si>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2022,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</si>
  <si>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2022). Údaje se vykazují za kalendářní rok, s rozlišením na ČR a zahraničí (s výjimkou spin-off/start-up podniků, viz tabulka). Dále vysoká škola uvede příjmy za rok 2022 z licenčních smluv, ze smluvního výzkumu, z vzdělávacích kurzů pro zaměstnance subjektů aplikační sféry a z poskytnutých konzultací a poradenství. Soukromé vysoké školy uvedou příjmy dle svého uvážení. </t>
  </si>
  <si>
    <t>Pozn.: *= Jedná se o nově vzniklé spin-off/start-up podniky podpořené vysokou školou v roce 2022 (počty).</t>
  </si>
  <si>
    <t xml:space="preserve">Pozn.: ***= Definice položek týkajících se příjmů a hodnoty v tabulce u těchto položek odpovídají Výroční zprávě o hospodaření pro rok 2022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</si>
  <si>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n=2021 (X) a součtu neúspěšných studií této kohorty v kalendářním roce n=2021 a kalendářním roce n+1=2022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</si>
  <si>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2021 (v období od 1.1. do 31.12.) bylo na fakultu zapsáno 500 prezenčních bakalářských studií. V témže a následujícím roce jich bylo z této kohorty neúspěšně ukončeno 180. Studijní neúspěšnost této kohorty v 1. ročníku je 180/500=0,36, tedy 36 %.</t>
  </si>
  <si>
    <t xml:space="preserve">Pozn.: * = Vyjíždějící studenti (tj. počty výjezdů) – studenti, kteří v roce 2022 absolvovali (ukončili) zahraniční pobyt; započítávají se i ti studenti, jejichž pobyt začal v roce 2021. Započítávají se pouze studenti, jejichž pobyt trval alespoň 2 týdny (14 dní). </t>
  </si>
  <si>
    <t xml:space="preserve">Pozn.: ** = Přijíždějící studenti (tj. počty příjezdů) – studenti, kteří přijeli v roce 2022; započítávají se i ti studenti, jejichž pobyt začal v roce 2021. Započítávají se pouze studenti, jejichž pobyt trval alespoň 2 týdny (14 dní). </t>
  </si>
  <si>
    <t>Pozn.: *** = Vyjíždějící akademičtí/ostatní pracovníci (tj. počty výjezdů) – pracovníci, kteří v roce 2022 absolvovali (ukončili) zahraniční pobyt; započítávají se i ti pracovníci, jejichž pobyt začal v roce 2021. Započítávají se pouze pracovníci, jejichž pobyt trval alespoň 5 dní.</t>
  </si>
  <si>
    <t>Pozn.: **** = Přijíždějící akademičtí/ostatní pracovníci (tj. počty příjezdů) – pracovníci, kteří přijeli v roce 2022; započítávají se i ti pracovníci, jejichž pobyt začal v roce 2021. Započítávají se pouze pracovníci, jejichž pobyt trval alespoň 5 dní.</t>
  </si>
  <si>
    <t>Nizozemské Antily</t>
  </si>
  <si>
    <t>Srbsko a Černá Hora</t>
  </si>
  <si>
    <t>Palestina</t>
  </si>
  <si>
    <r>
      <rPr>
        <b/>
        <sz val="12"/>
        <color indexed="9"/>
        <rFont val="Calibri"/>
        <family val="2"/>
        <charset val="238"/>
      </rPr>
      <t xml:space="preserve">Tab. 2.6: </t>
    </r>
    <r>
      <rPr>
        <b/>
        <sz val="14"/>
        <color indexed="9"/>
        <rFont val="Calibri"/>
        <family val="2"/>
        <charset val="238"/>
      </rPr>
      <t xml:space="preserve">Kurzy celoživotního vzdělávání (CŽV) na vysoké škole (počty </t>
    </r>
    <r>
      <rPr>
        <b/>
        <sz val="14"/>
        <color rgb="FFFF0000"/>
        <rFont val="Calibri"/>
        <family val="2"/>
        <charset val="238"/>
      </rPr>
      <t>realizovaných</t>
    </r>
    <r>
      <rPr>
        <b/>
        <sz val="14"/>
        <color indexed="9"/>
        <rFont val="Calibri"/>
        <family val="2"/>
        <charset val="238"/>
      </rPr>
      <t xml:space="preserve"> kurzů)</t>
    </r>
  </si>
  <si>
    <t>Tab. 2.8: Kurzy celoživotního vzdělávání (CŽV) na vysoké škole (počty realizovaných kurzů a jejich účastníků) - microcredentials</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</si>
  <si>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</si>
  <si>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</si>
  <si>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Tab. 2.6: Kurzy celoživotního vzdělávání (CŽV) na vysoké škole (počty realizovaných kurzů) </t>
  </si>
  <si>
    <t>Pedagogická fakulta</t>
  </si>
  <si>
    <t>Vysoká škola UJEP</t>
  </si>
  <si>
    <t>Vysoká škola (název</t>
  </si>
  <si>
    <t>UJEP</t>
  </si>
  <si>
    <t/>
  </si>
  <si>
    <t>Docenti jmenovaní v roce 2023</t>
  </si>
  <si>
    <t>Profesoři jmenovaní v roce 2023</t>
  </si>
  <si>
    <t>11 250 </t>
  </si>
  <si>
    <t>0,71–1,0</t>
  </si>
  <si>
    <t>v tom: Německo</t>
  </si>
  <si>
    <t>Polsko</t>
  </si>
  <si>
    <t>Rakousko</t>
  </si>
  <si>
    <t>Slovensko</t>
  </si>
  <si>
    <t>ostatní státy EU</t>
  </si>
  <si>
    <t>ostatní státy mimo EU</t>
  </si>
  <si>
    <t>UJEP - Pedagogická fakulta</t>
  </si>
  <si>
    <t>Vysoká škola - PF</t>
  </si>
  <si>
    <t>Pedagogická</t>
  </si>
  <si>
    <t>UJEP - PF</t>
  </si>
  <si>
    <t xml:space="preserve">Pozn.: ****** = Uvedené částky představují celkové finanční zdroje projektů, včetně spolufinancování MŠMT. </t>
  </si>
  <si>
    <t>Pozn.: ***** = Přijíždějící akademičtí pracovníci (tj. počty příjezdů) – kteří přijeli v roce 2024; započítávají se i ti pracovníci, jejichž pobyt začal v roce 2023.</t>
  </si>
  <si>
    <t>Pozn.: **** = Vyjíždějící akademičtí pracovníci (tj. počty výjezdů) – kteří v roce 2024 absolvovali zahraniční pobyt; započítávají se i ti pracovníci, jejichž pobyt začal v roce 2023.</t>
  </si>
  <si>
    <t>Pozn.: *** = Přijíždějící studenti (tj. počty příjezdů) – kteří přijeli v roce 2024; započítávají se i ti studenti, jejichž pobyt začal v roce 2023. Započítávají se pouze studenti, jejichž pobyt trval více než 4 týdny (28 dní). Pokud VŠ uvádí i jinak dlouhé výjezdy, uvede to v poznámce k tabulce.</t>
  </si>
  <si>
    <t>Pozn.: ** = Vyjíždějící studenti (tj. počty výjezdů) – kteří v roce 2024 absolvovali zahraniční pobyt; započítávají se i ti studenti, jejichž pobyt začal v roce 2023. Započítávají se pouze studenti, jejichž pobyt trval více než 4 týdny (28 dní). Pokud VŠ uvádí i jinak dlouhé výjezdy, uvede to v poznámce k tabulce.</t>
  </si>
  <si>
    <t>Pozn.: * = Jedná se o v daném roce probíhající projekty.</t>
  </si>
  <si>
    <t>Dotace v tis. Kč******</t>
  </si>
  <si>
    <t>Počet přijatých akademických a vědeckých pracovníků*****</t>
  </si>
  <si>
    <t>Počet vyslaných akademických a vědeckých pracovníků****</t>
  </si>
  <si>
    <t>Počet přijatých studentů***</t>
  </si>
  <si>
    <t>Počet vyslaných studentů**</t>
  </si>
  <si>
    <t>Počet projektů*</t>
  </si>
  <si>
    <t>Z toho Marie-Curie Actions</t>
  </si>
  <si>
    <t>H2024/ 7. rámcový program EK</t>
  </si>
  <si>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</si>
  <si>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Profesoři jmenovaní v roce 2024</t>
  </si>
  <si>
    <t>Docenti jmenovaní v roce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</si>
</sst>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 numFmtId="169" formatCode="0.000"/>
  </numFmts>
  <fonts count="42"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sz val="14"/>
      <color rgb="FFFF0000"/>
      <name val="Calibri"/>
      <family val="2"/>
      <charset val="238"/>
    </font>
    <font>
      <sz val="8"/>
      <name val="Arial"/>
      <family val="2"/>
      <charset val="238"/>
    </font>
    <font>
      <sz val="10"/>
      <name val="Calibri"/>
    </font>
    <font>
      <b/>
      <sz val="10"/>
      <color rgb="FF000000"/>
      <name val="Calibri"/>
      <family val="2"/>
      <charset val="238"/>
    </font>
    <font>
      <sz val="8"/>
      <name val="Calibri"/>
      <family val="2"/>
      <charset val="238"/>
      <scheme val="minor"/>
    </font>
    <font>
      <sz val="10"/>
      <color theme="1"/>
      <name val="Calibri"/>
    </font>
    <font>
      <b/>
      <sz val="10"/>
      <name val="Calibri"/>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FF"/>
        <bgColor indexed="64"/>
      </patternFill>
    </fill>
    <fill>
      <patternFill patternType="solid">
        <fgColor indexed="22"/>
      </patternFill>
    </fill>
    <fill>
      <patternFill patternType="solid">
        <fgColor rgb="FFF2F2F2"/>
        <bgColor indexed="64"/>
      </patternFill>
    </fill>
    <fill>
      <patternFill patternType="solid">
        <fgColor rgb="FFC0C0C0"/>
        <bgColor indexed="64"/>
      </patternFill>
    </fill>
    <fill>
      <patternFill patternType="solid">
        <fgColor rgb="FFD8D8D8"/>
        <bgColor indexed="64"/>
      </patternFill>
    </fill>
    <fill>
      <patternFill patternType="solid">
        <fgColor theme="0" tint="-0.24994659260841701"/>
        <bgColor indexed="64"/>
      </patternFill>
    </fill>
    <fill>
      <patternFill patternType="solid">
        <fgColor rgb="FFC0C0C0"/>
        <bgColor rgb="FFC0C0C0"/>
      </patternFill>
    </fill>
    <fill>
      <patternFill patternType="solid">
        <fgColor rgb="FFFFFFFF"/>
        <bgColor rgb="FFFFFFFF"/>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right style="medium">
        <color auto="1"/>
      </right>
      <top style="thin">
        <color auto="1"/>
      </top>
      <bottom style="medium">
        <color auto="1"/>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ck">
        <color rgb="FF000000"/>
      </right>
      <top style="thin">
        <color rgb="FF000000"/>
      </top>
      <bottom style="medium">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29" fillId="0" borderId="0"/>
    <xf numFmtId="44" fontId="30" fillId="0" borderId="0" applyFont="0" applyFill="0" applyBorder="0" applyAlignment="0" applyProtection="0"/>
  </cellStyleXfs>
  <cellXfs count="572">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0" borderId="7" xfId="0" applyFont="1" applyBorder="1" applyAlignment="1">
      <alignment wrapText="1"/>
    </xf>
    <xf numFmtId="0" fontId="5" fillId="0" borderId="8" xfId="0" applyFont="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1"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7" fillId="2" borderId="5" xfId="0" applyFont="1" applyFill="1" applyBorder="1"/>
    <xf numFmtId="0" fontId="9" fillId="0" borderId="1" xfId="0" applyFont="1" applyBorder="1" applyAlignment="1">
      <alignment horizontal="center" vertical="center" wrapText="1"/>
    </xf>
    <xf numFmtId="0" fontId="15" fillId="0" borderId="0" xfId="0" applyFont="1" applyAlignment="1">
      <alignment wrapText="1"/>
    </xf>
    <xf numFmtId="0" fontId="0" fillId="0" borderId="0" xfId="0" applyAlignment="1">
      <alignment vertical="center" wrapText="1"/>
    </xf>
    <xf numFmtId="0" fontId="6" fillId="0" borderId="21" xfId="0" applyFont="1" applyBorder="1" applyAlignment="1">
      <alignment wrapText="1"/>
    </xf>
    <xf numFmtId="0" fontId="10" fillId="3" borderId="1" xfId="0" applyFont="1" applyFill="1" applyBorder="1" applyAlignment="1">
      <alignment horizontal="left" vertical="top" wrapText="1"/>
    </xf>
    <xf numFmtId="0" fontId="14" fillId="3" borderId="1" xfId="0" applyFont="1" applyFill="1" applyBorder="1" applyAlignment="1">
      <alignment horizontal="justify" vertical="center" wrapText="1"/>
    </xf>
    <xf numFmtId="0" fontId="10" fillId="0" borderId="1" xfId="0" applyFont="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0" fillId="0" borderId="0" xfId="0" applyFont="1" applyAlignment="1">
      <alignment wrapText="1"/>
    </xf>
    <xf numFmtId="0" fontId="15" fillId="0" borderId="0" xfId="0" applyFont="1"/>
    <xf numFmtId="0" fontId="18" fillId="0" borderId="0" xfId="0" applyFont="1"/>
    <xf numFmtId="0" fontId="14"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6" xfId="0" applyFont="1" applyFill="1" applyBorder="1" applyAlignment="1">
      <alignment wrapText="1"/>
    </xf>
    <xf numFmtId="0" fontId="7" fillId="2" borderId="14" xfId="0" applyFont="1" applyFill="1" applyBorder="1" applyAlignment="1">
      <alignment wrapText="1"/>
    </xf>
    <xf numFmtId="0" fontId="6" fillId="3" borderId="12" xfId="0" applyFont="1" applyFill="1" applyBorder="1" applyAlignment="1">
      <alignment wrapText="1"/>
    </xf>
    <xf numFmtId="0" fontId="17" fillId="0" borderId="0" xfId="0" applyFont="1" applyAlignment="1">
      <alignment vertical="top" wrapText="1"/>
    </xf>
    <xf numFmtId="0" fontId="6" fillId="3" borderId="1" xfId="0" applyFont="1" applyFill="1" applyBorder="1" applyAlignment="1">
      <alignment horizontal="center" wrapText="1"/>
    </xf>
    <xf numFmtId="0" fontId="5" fillId="0" borderId="5" xfId="0" applyFont="1" applyBorder="1"/>
    <xf numFmtId="0" fontId="7" fillId="0" borderId="1" xfId="0" applyFont="1" applyBorder="1"/>
    <xf numFmtId="0" fontId="25" fillId="0" borderId="1" xfId="0" applyFont="1" applyBorder="1"/>
    <xf numFmtId="0" fontId="17" fillId="0" borderId="0" xfId="0" applyFont="1" applyAlignment="1">
      <alignment wrapText="1"/>
    </xf>
    <xf numFmtId="0" fontId="17" fillId="0" borderId="0" xfId="0" applyFont="1" applyAlignment="1">
      <alignment horizontal="right"/>
    </xf>
    <xf numFmtId="0" fontId="17" fillId="0" borderId="0" xfId="0" applyFont="1"/>
    <xf numFmtId="0" fontId="17"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7" fillId="0" borderId="0" xfId="0" applyFont="1" applyAlignment="1">
      <alignment horizontal="left" vertical="top" wrapText="1"/>
    </xf>
    <xf numFmtId="0" fontId="9" fillId="0" borderId="10" xfId="0" applyFont="1" applyBorder="1" applyAlignment="1">
      <alignment wrapText="1"/>
    </xf>
    <xf numFmtId="0" fontId="25" fillId="0" borderId="3" xfId="0" applyFont="1" applyBorder="1" applyAlignment="1">
      <alignment horizontal="center"/>
    </xf>
    <xf numFmtId="0" fontId="17" fillId="0" borderId="1" xfId="0" applyFont="1" applyBorder="1"/>
    <xf numFmtId="0" fontId="9" fillId="0" borderId="25" xfId="0" applyFont="1" applyBorder="1" applyAlignment="1">
      <alignment wrapText="1"/>
    </xf>
    <xf numFmtId="0" fontId="9" fillId="0" borderId="1" xfId="0" applyFont="1" applyBorder="1" applyAlignment="1">
      <alignment wrapText="1"/>
    </xf>
    <xf numFmtId="0" fontId="9" fillId="0" borderId="5"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25" fillId="0" borderId="6" xfId="0" applyFont="1" applyBorder="1"/>
    <xf numFmtId="0" fontId="9" fillId="0" borderId="15" xfId="0" applyFont="1" applyBorder="1" applyAlignment="1">
      <alignment horizontal="center" wrapText="1"/>
    </xf>
    <xf numFmtId="0" fontId="9" fillId="0" borderId="31" xfId="0" applyFont="1" applyBorder="1" applyAlignment="1">
      <alignment horizontal="center" wrapText="1"/>
    </xf>
    <xf numFmtId="0" fontId="6" fillId="0" borderId="8" xfId="0" applyFont="1" applyBorder="1" applyAlignment="1">
      <alignment wrapText="1"/>
    </xf>
    <xf numFmtId="0" fontId="6" fillId="0" borderId="55" xfId="0" applyFont="1" applyBorder="1" applyAlignment="1">
      <alignment wrapText="1"/>
    </xf>
    <xf numFmtId="0" fontId="17" fillId="3" borderId="3" xfId="0" applyFont="1" applyFill="1" applyBorder="1"/>
    <xf numFmtId="0" fontId="17" fillId="0" borderId="5" xfId="0" applyFont="1" applyBorder="1"/>
    <xf numFmtId="0" fontId="17" fillId="0" borderId="8" xfId="0" applyFont="1" applyBorder="1"/>
    <xf numFmtId="0" fontId="17" fillId="0" borderId="35" xfId="0" applyFont="1" applyBorder="1"/>
    <xf numFmtId="0" fontId="17" fillId="3" borderId="9" xfId="0" applyFont="1" applyFill="1" applyBorder="1"/>
    <xf numFmtId="0" fontId="6" fillId="0" borderId="0" xfId="0" applyFont="1"/>
    <xf numFmtId="0" fontId="5" fillId="0" borderId="0" xfId="0" applyFont="1" applyAlignment="1">
      <alignment horizontal="left"/>
    </xf>
    <xf numFmtId="0" fontId="17" fillId="3" borderId="1" xfId="0" applyFont="1" applyFill="1" applyBorder="1"/>
    <xf numFmtId="0" fontId="7" fillId="2" borderId="21" xfId="0" applyFont="1" applyFill="1" applyBorder="1" applyAlignment="1">
      <alignment wrapText="1"/>
    </xf>
    <xf numFmtId="0" fontId="7" fillId="2" borderId="22" xfId="0" applyFont="1" applyFill="1" applyBorder="1" applyAlignment="1">
      <alignment horizontal="right"/>
    </xf>
    <xf numFmtId="0" fontId="9" fillId="0" borderId="11" xfId="0" applyFont="1" applyBorder="1" applyAlignment="1">
      <alignment horizontal="center" wrapText="1"/>
    </xf>
    <xf numFmtId="0" fontId="17" fillId="0" borderId="2" xfId="0" applyFont="1" applyBorder="1" applyAlignment="1">
      <alignment wrapText="1"/>
    </xf>
    <xf numFmtId="0" fontId="9" fillId="3" borderId="10" xfId="0" applyFont="1" applyFill="1" applyBorder="1" applyAlignment="1">
      <alignment wrapText="1"/>
    </xf>
    <xf numFmtId="0" fontId="25" fillId="2" borderId="2" xfId="0" applyFont="1" applyFill="1" applyBorder="1" applyAlignment="1">
      <alignment wrapText="1"/>
    </xf>
    <xf numFmtId="0" fontId="17" fillId="3" borderId="11" xfId="0" applyFont="1" applyFill="1" applyBorder="1" applyAlignment="1">
      <alignment horizontal="center"/>
    </xf>
    <xf numFmtId="0" fontId="17" fillId="0" borderId="34" xfId="0" applyFont="1" applyBorder="1" applyAlignment="1">
      <alignment wrapText="1"/>
    </xf>
    <xf numFmtId="0" fontId="17" fillId="0" borderId="38" xfId="0" applyFont="1" applyBorder="1"/>
    <xf numFmtId="0" fontId="17" fillId="0" borderId="39" xfId="0" applyFont="1" applyBorder="1"/>
    <xf numFmtId="0" fontId="17" fillId="0" borderId="40" xfId="0" applyFont="1" applyBorder="1"/>
    <xf numFmtId="0" fontId="17" fillId="2" borderId="22" xfId="0" applyFont="1" applyFill="1" applyBorder="1" applyAlignment="1">
      <alignment horizontal="right"/>
    </xf>
    <xf numFmtId="0" fontId="17" fillId="3" borderId="23" xfId="0" applyFont="1" applyFill="1" applyBorder="1"/>
    <xf numFmtId="0" fontId="17" fillId="0" borderId="19" xfId="0" applyFont="1" applyBorder="1" applyAlignment="1">
      <alignment wrapText="1"/>
    </xf>
    <xf numFmtId="0" fontId="17" fillId="0" borderId="18" xfId="0" applyFont="1" applyBorder="1"/>
    <xf numFmtId="0" fontId="17" fillId="0" borderId="20" xfId="0" applyFont="1" applyBorder="1"/>
    <xf numFmtId="0" fontId="17" fillId="0" borderId="10" xfId="0" applyFont="1" applyBorder="1" applyAlignment="1">
      <alignment wrapText="1"/>
    </xf>
    <xf numFmtId="0" fontId="17" fillId="0" borderId="11" xfId="0" applyFont="1" applyBorder="1"/>
    <xf numFmtId="0" fontId="17" fillId="4" borderId="11" xfId="0" applyFont="1" applyFill="1" applyBorder="1"/>
    <xf numFmtId="0" fontId="6" fillId="3" borderId="3" xfId="0" applyFont="1" applyFill="1" applyBorder="1"/>
    <xf numFmtId="0" fontId="6" fillId="4" borderId="14" xfId="0" applyFont="1" applyFill="1" applyBorder="1" applyAlignment="1">
      <alignment wrapText="1"/>
    </xf>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5" xfId="0" applyFont="1" applyFill="1" applyBorder="1"/>
    <xf numFmtId="0" fontId="6" fillId="3" borderId="46"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5"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8" fillId="0" borderId="0" xfId="0" applyFont="1" applyAlignment="1">
      <alignment vertical="center" wrapText="1"/>
    </xf>
    <xf numFmtId="0" fontId="7" fillId="3" borderId="10" xfId="0" applyFont="1" applyFill="1" applyBorder="1" applyAlignment="1">
      <alignment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9" fillId="0" borderId="24" xfId="0" applyFont="1" applyBorder="1" applyAlignment="1">
      <alignment wrapText="1"/>
    </xf>
    <xf numFmtId="0" fontId="9" fillId="0" borderId="32"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5" xfId="0" applyFont="1" applyFill="1" applyBorder="1" applyAlignment="1">
      <alignment wrapText="1"/>
    </xf>
    <xf numFmtId="0" fontId="6" fillId="3" borderId="65" xfId="0" applyFont="1" applyFill="1" applyBorder="1" applyAlignment="1">
      <alignment wrapText="1"/>
    </xf>
    <xf numFmtId="165" fontId="6" fillId="3" borderId="1" xfId="5" applyNumberFormat="1" applyFont="1" applyFill="1" applyBorder="1"/>
    <xf numFmtId="0" fontId="6" fillId="2" borderId="1" xfId="0" applyFont="1" applyFill="1" applyBorder="1" applyAlignment="1">
      <alignment horizontal="center" wrapText="1"/>
    </xf>
    <xf numFmtId="3" fontId="6" fillId="3" borderId="4" xfId="0" applyNumberFormat="1" applyFont="1" applyFill="1" applyBorder="1" applyAlignment="1">
      <alignment horizontal="right"/>
    </xf>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3" fontId="17" fillId="0" borderId="8" xfId="0" applyNumberFormat="1" applyFont="1" applyBorder="1" applyAlignment="1">
      <alignment horizontal="right"/>
    </xf>
    <xf numFmtId="3" fontId="17" fillId="0" borderId="8" xfId="0" applyNumberFormat="1" applyFont="1" applyBorder="1"/>
    <xf numFmtId="3" fontId="17" fillId="0" borderId="9" xfId="0" applyNumberFormat="1" applyFont="1" applyBorder="1"/>
    <xf numFmtId="3" fontId="17" fillId="3" borderId="11" xfId="0" applyNumberFormat="1" applyFont="1" applyFill="1" applyBorder="1"/>
    <xf numFmtId="3" fontId="17" fillId="3" borderId="4" xfId="0" applyNumberFormat="1" applyFont="1" applyFill="1" applyBorder="1"/>
    <xf numFmtId="0" fontId="25" fillId="2" borderId="21" xfId="0" applyFont="1" applyFill="1" applyBorder="1" applyAlignment="1">
      <alignment wrapText="1"/>
    </xf>
    <xf numFmtId="0" fontId="17" fillId="2" borderId="23" xfId="0" applyFont="1" applyFill="1" applyBorder="1"/>
    <xf numFmtId="0" fontId="17" fillId="3" borderId="22" xfId="0" applyFont="1" applyFill="1" applyBorder="1"/>
    <xf numFmtId="3" fontId="17" fillId="3" borderId="11" xfId="0" applyNumberFormat="1" applyFont="1" applyFill="1" applyBorder="1" applyAlignment="1">
      <alignment horizontal="right"/>
    </xf>
    <xf numFmtId="0" fontId="9" fillId="3" borderId="34" xfId="0" applyFont="1" applyFill="1" applyBorder="1" applyAlignment="1">
      <alignment wrapText="1"/>
    </xf>
    <xf numFmtId="0" fontId="9" fillId="4" borderId="10" xfId="0" applyFont="1" applyFill="1" applyBorder="1" applyAlignment="1">
      <alignment wrapText="1"/>
    </xf>
    <xf numFmtId="0" fontId="9" fillId="2" borderId="19" xfId="0" applyFont="1" applyFill="1" applyBorder="1" applyAlignment="1">
      <alignment horizontal="left"/>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25" fillId="2" borderId="14" xfId="0" applyFont="1" applyFill="1" applyBorder="1" applyAlignment="1">
      <alignment wrapText="1"/>
    </xf>
    <xf numFmtId="0" fontId="17" fillId="2" borderId="15" xfId="0" applyFont="1" applyFill="1" applyBorder="1"/>
    <xf numFmtId="0" fontId="17" fillId="2" borderId="16" xfId="0" applyFont="1" applyFill="1" applyBorder="1"/>
    <xf numFmtId="0" fontId="5" fillId="2" borderId="22" xfId="0" applyFont="1" applyFill="1" applyBorder="1"/>
    <xf numFmtId="0" fontId="5" fillId="2" borderId="23" xfId="0" applyFont="1" applyFill="1" applyBorder="1"/>
    <xf numFmtId="0" fontId="17" fillId="3" borderId="38" xfId="0" applyFont="1" applyFill="1" applyBorder="1"/>
    <xf numFmtId="0" fontId="17" fillId="3" borderId="40"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Border="1" applyAlignment="1">
      <alignment horizontal="center" wrapText="1"/>
    </xf>
    <xf numFmtId="167" fontId="6" fillId="3" borderId="1" xfId="0" applyNumberFormat="1" applyFont="1" applyFill="1" applyBorder="1"/>
    <xf numFmtId="167" fontId="23" fillId="3" borderId="11" xfId="0" applyNumberFormat="1" applyFont="1" applyFill="1" applyBorder="1"/>
    <xf numFmtId="0" fontId="6" fillId="0" borderId="5" xfId="0" applyFont="1" applyBorder="1" applyAlignment="1">
      <alignment horizontal="center" wrapText="1"/>
    </xf>
    <xf numFmtId="0" fontId="7" fillId="4" borderId="5" xfId="0" applyFont="1" applyFill="1" applyBorder="1" applyAlignment="1">
      <alignment horizontal="center"/>
    </xf>
    <xf numFmtId="0" fontId="6" fillId="4" borderId="5" xfId="0" applyFont="1" applyFill="1" applyBorder="1" applyAlignment="1">
      <alignment horizontal="center"/>
    </xf>
    <xf numFmtId="0" fontId="22" fillId="6" borderId="25" xfId="0" applyFont="1" applyFill="1" applyBorder="1" applyAlignment="1">
      <alignment horizontal="center" vertical="center" wrapText="1"/>
    </xf>
    <xf numFmtId="0" fontId="23" fillId="0" borderId="0" xfId="0" applyFont="1" applyAlignment="1">
      <alignment horizontal="left" vertical="top" wrapText="1"/>
    </xf>
    <xf numFmtId="0" fontId="8" fillId="6" borderId="5" xfId="0" applyFont="1" applyFill="1" applyBorder="1" applyAlignment="1">
      <alignment horizontal="center" vertical="center" wrapText="1"/>
    </xf>
    <xf numFmtId="0" fontId="12" fillId="0" borderId="0" xfId="0" applyFont="1"/>
    <xf numFmtId="0" fontId="7" fillId="2" borderId="22" xfId="0" applyFont="1" applyFill="1" applyBorder="1"/>
    <xf numFmtId="0" fontId="7" fillId="2" borderId="23" xfId="0" applyFont="1" applyFill="1" applyBorder="1"/>
    <xf numFmtId="0" fontId="7" fillId="0" borderId="3" xfId="0" applyFont="1" applyBorder="1"/>
    <xf numFmtId="0" fontId="16" fillId="2" borderId="22" xfId="0" applyFont="1" applyFill="1" applyBorder="1" applyAlignment="1">
      <alignment horizontal="center"/>
    </xf>
    <xf numFmtId="0" fontId="6" fillId="2" borderId="21" xfId="0" applyFont="1" applyFill="1" applyBorder="1" applyAlignment="1">
      <alignment wrapText="1"/>
    </xf>
    <xf numFmtId="0" fontId="6" fillId="2" borderId="22" xfId="0" applyFont="1" applyFill="1" applyBorder="1" applyAlignment="1">
      <alignment horizontal="center"/>
    </xf>
    <xf numFmtId="0" fontId="6" fillId="4" borderId="1" xfId="0" applyFont="1" applyFill="1" applyBorder="1" applyAlignment="1">
      <alignment horizontal="center"/>
    </xf>
    <xf numFmtId="0" fontId="5" fillId="0" borderId="9" xfId="0" applyFont="1" applyBorder="1"/>
    <xf numFmtId="0" fontId="7" fillId="4" borderId="10" xfId="0" applyFont="1" applyFill="1" applyBorder="1" applyAlignment="1">
      <alignment wrapText="1"/>
    </xf>
    <xf numFmtId="0" fontId="6" fillId="4" borderId="11" xfId="0" applyFont="1" applyFill="1" applyBorder="1" applyAlignment="1">
      <alignment horizontal="center"/>
    </xf>
    <xf numFmtId="0" fontId="5" fillId="0" borderId="0" xfId="0" applyFont="1" applyAlignment="1">
      <alignment horizontal="center"/>
    </xf>
    <xf numFmtId="0" fontId="14" fillId="0" borderId="0" xfId="0" applyFont="1"/>
    <xf numFmtId="166" fontId="5" fillId="0" borderId="11" xfId="0" applyNumberFormat="1" applyFont="1" applyBorder="1" applyAlignment="1">
      <alignment horizontal="center" wrapText="1"/>
    </xf>
    <xf numFmtId="166" fontId="5" fillId="0" borderId="1" xfId="0" applyNumberFormat="1" applyFont="1" applyBorder="1" applyAlignment="1">
      <alignment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5" fillId="0" borderId="1" xfId="0" applyNumberFormat="1" applyFont="1" applyBorder="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3"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17" fillId="2" borderId="22" xfId="0" applyNumberFormat="1" applyFont="1" applyFill="1" applyBorder="1" applyAlignment="1">
      <alignment horizontal="right"/>
    </xf>
    <xf numFmtId="168" fontId="17" fillId="2" borderId="22" xfId="0" applyNumberFormat="1" applyFont="1" applyFill="1" applyBorder="1"/>
    <xf numFmtId="168" fontId="17" fillId="2" borderId="33" xfId="0" applyNumberFormat="1" applyFont="1" applyFill="1" applyBorder="1"/>
    <xf numFmtId="168" fontId="17" fillId="3" borderId="23" xfId="0" applyNumberFormat="1" applyFont="1" applyFill="1" applyBorder="1"/>
    <xf numFmtId="168" fontId="17" fillId="0" borderId="18" xfId="0" applyNumberFormat="1" applyFont="1" applyBorder="1" applyAlignment="1">
      <alignment horizontal="right"/>
    </xf>
    <xf numFmtId="168" fontId="17" fillId="0" borderId="18" xfId="0" applyNumberFormat="1" applyFont="1" applyBorder="1"/>
    <xf numFmtId="168" fontId="17" fillId="0" borderId="36" xfId="0" applyNumberFormat="1" applyFont="1" applyBorder="1"/>
    <xf numFmtId="168" fontId="17" fillId="0" borderId="20" xfId="0" applyNumberFormat="1" applyFont="1" applyBorder="1"/>
    <xf numFmtId="168" fontId="17" fillId="0" borderId="11" xfId="0" applyNumberFormat="1" applyFont="1" applyBorder="1" applyAlignment="1">
      <alignment horizontal="right"/>
    </xf>
    <xf numFmtId="168" fontId="17" fillId="0" borderId="11" xfId="0" applyNumberFormat="1" applyFont="1" applyBorder="1"/>
    <xf numFmtId="168" fontId="17" fillId="0" borderId="4" xfId="0" applyNumberFormat="1" applyFont="1" applyBorder="1"/>
    <xf numFmtId="168" fontId="9" fillId="3" borderId="38" xfId="0" applyNumberFormat="1" applyFont="1" applyFill="1" applyBorder="1" applyAlignment="1">
      <alignment horizontal="right"/>
    </xf>
    <xf numFmtId="168" fontId="9" fillId="3" borderId="38" xfId="0" applyNumberFormat="1" applyFont="1" applyFill="1" applyBorder="1"/>
    <xf numFmtId="168" fontId="9" fillId="3" borderId="39" xfId="0" applyNumberFormat="1" applyFont="1" applyFill="1" applyBorder="1"/>
    <xf numFmtId="168" fontId="9" fillId="3" borderId="40" xfId="0" applyNumberFormat="1" applyFont="1" applyFill="1" applyBorder="1"/>
    <xf numFmtId="168" fontId="9" fillId="4" borderId="11" xfId="0" applyNumberFormat="1" applyFont="1" applyFill="1" applyBorder="1" applyAlignment="1">
      <alignment horizontal="right"/>
    </xf>
    <xf numFmtId="168" fontId="9" fillId="4" borderId="11" xfId="0" applyNumberFormat="1" applyFont="1" applyFill="1" applyBorder="1"/>
    <xf numFmtId="168" fontId="9" fillId="4" borderId="12" xfId="0" applyNumberFormat="1" applyFont="1" applyFill="1" applyBorder="1"/>
    <xf numFmtId="168" fontId="9" fillId="4"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9" fillId="0" borderId="0" xfId="0" applyFont="1" applyAlignment="1">
      <alignment horizontal="left" vertical="top" wrapText="1"/>
    </xf>
    <xf numFmtId="0" fontId="9" fillId="3" borderId="34" xfId="0" applyFont="1" applyFill="1" applyBorder="1" applyAlignment="1">
      <alignment horizontal="left" wrapText="1"/>
    </xf>
    <xf numFmtId="0" fontId="13" fillId="0" borderId="0" xfId="0" applyFont="1" applyAlignment="1">
      <alignment wrapText="1"/>
    </xf>
    <xf numFmtId="0" fontId="9" fillId="0" borderId="1" xfId="0" applyFont="1" applyBorder="1" applyAlignment="1">
      <alignment horizontal="right" wrapText="1"/>
    </xf>
    <xf numFmtId="0" fontId="9" fillId="3" borderId="3" xfId="0" applyFont="1" applyFill="1" applyBorder="1" applyAlignment="1">
      <alignment horizontal="center" wrapText="1"/>
    </xf>
    <xf numFmtId="0" fontId="9" fillId="0" borderId="11" xfId="0" applyFont="1" applyBorder="1" applyAlignment="1">
      <alignment horizontal="right" wrapText="1"/>
    </xf>
    <xf numFmtId="0" fontId="9" fillId="0" borderId="11" xfId="0" applyFont="1" applyBorder="1" applyAlignment="1">
      <alignment wrapText="1"/>
    </xf>
    <xf numFmtId="0" fontId="9" fillId="3" borderId="4" xfId="0" applyFont="1" applyFill="1" applyBorder="1" applyAlignment="1">
      <alignment wrapText="1"/>
    </xf>
    <xf numFmtId="0" fontId="9" fillId="2" borderId="2" xfId="0" applyFont="1" applyFill="1" applyBorder="1" applyAlignment="1">
      <alignment wrapText="1"/>
    </xf>
    <xf numFmtId="0" fontId="9"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25" fillId="2" borderId="1" xfId="0" applyFont="1" applyFill="1" applyBorder="1" applyAlignment="1">
      <alignment horizontal="right"/>
    </xf>
    <xf numFmtId="0" fontId="17" fillId="3" borderId="7" xfId="0" applyFont="1" applyFill="1" applyBorder="1" applyAlignment="1">
      <alignment wrapText="1"/>
    </xf>
    <xf numFmtId="0" fontId="17" fillId="3" borderId="8" xfId="0" applyFont="1" applyFill="1" applyBorder="1" applyAlignment="1">
      <alignment horizontal="center"/>
    </xf>
    <xf numFmtId="0" fontId="9" fillId="3" borderId="56" xfId="0" applyFont="1" applyFill="1" applyBorder="1" applyAlignment="1">
      <alignment wrapText="1"/>
    </xf>
    <xf numFmtId="0" fontId="17" fillId="3" borderId="45" xfId="0" applyFont="1" applyFill="1" applyBorder="1" applyAlignment="1">
      <alignment horizontal="center"/>
    </xf>
    <xf numFmtId="0" fontId="17" fillId="3" borderId="45" xfId="0" applyFont="1" applyFill="1" applyBorder="1"/>
    <xf numFmtId="0" fontId="17" fillId="3" borderId="46" xfId="0" applyFont="1" applyFill="1" applyBorder="1"/>
    <xf numFmtId="0" fontId="17" fillId="0" borderId="1" xfId="0" applyFont="1" applyBorder="1" applyAlignment="1">
      <alignment horizontal="center"/>
    </xf>
    <xf numFmtId="0" fontId="25" fillId="2" borderId="29" xfId="0" applyFont="1" applyFill="1" applyBorder="1"/>
    <xf numFmtId="0" fontId="25" fillId="2" borderId="30" xfId="0" applyFont="1" applyFill="1" applyBorder="1"/>
    <xf numFmtId="0" fontId="25" fillId="2" borderId="17" xfId="0" applyFont="1" applyFill="1" applyBorder="1"/>
    <xf numFmtId="3" fontId="17" fillId="3" borderId="1" xfId="0" applyNumberFormat="1" applyFont="1" applyFill="1" applyBorder="1" applyAlignment="1">
      <alignment horizontal="right"/>
    </xf>
    <xf numFmtId="3" fontId="17" fillId="3" borderId="1" xfId="0" applyNumberFormat="1" applyFont="1" applyFill="1" applyBorder="1"/>
    <xf numFmtId="3" fontId="17" fillId="3" borderId="3" xfId="0" applyNumberFormat="1" applyFont="1" applyFill="1" applyBorder="1"/>
    <xf numFmtId="0" fontId="9" fillId="0" borderId="18" xfId="0" applyFont="1" applyBorder="1" applyAlignment="1">
      <alignment horizontal="center" wrapText="1"/>
    </xf>
    <xf numFmtId="0" fontId="17" fillId="2" borderId="22" xfId="0" applyFont="1" applyFill="1" applyBorder="1"/>
    <xf numFmtId="0" fontId="9" fillId="2" borderId="67" xfId="0" applyFont="1" applyFill="1" applyBorder="1" applyAlignment="1">
      <alignment wrapText="1"/>
    </xf>
    <xf numFmtId="0" fontId="9" fillId="4" borderId="55" xfId="0" applyFont="1" applyFill="1" applyBorder="1" applyAlignment="1">
      <alignment wrapText="1"/>
    </xf>
    <xf numFmtId="0" fontId="9" fillId="2" borderId="66" xfId="0" applyFont="1" applyFill="1" applyBorder="1" applyAlignment="1">
      <alignment wrapText="1"/>
    </xf>
    <xf numFmtId="0" fontId="9" fillId="4" borderId="7" xfId="0" applyFont="1" applyFill="1" applyBorder="1" applyAlignment="1">
      <alignment wrapText="1"/>
    </xf>
    <xf numFmtId="0" fontId="9" fillId="4" borderId="64" xfId="0" applyFont="1" applyFill="1" applyBorder="1" applyAlignment="1">
      <alignment wrapText="1"/>
    </xf>
    <xf numFmtId="0" fontId="9" fillId="4" borderId="73" xfId="0" applyFont="1" applyFill="1" applyBorder="1" applyAlignment="1">
      <alignment wrapText="1"/>
    </xf>
    <xf numFmtId="0" fontId="9" fillId="3" borderId="66" xfId="0" applyFont="1" applyFill="1" applyBorder="1" applyAlignment="1">
      <alignment wrapText="1"/>
    </xf>
    <xf numFmtId="0" fontId="9" fillId="3" borderId="21" xfId="0" applyFont="1" applyFill="1" applyBorder="1" applyAlignment="1">
      <alignment wrapText="1"/>
    </xf>
    <xf numFmtId="0" fontId="17" fillId="2" borderId="67" xfId="0" applyFont="1" applyFill="1" applyBorder="1" applyAlignment="1">
      <alignment horizontal="right"/>
    </xf>
    <xf numFmtId="0" fontId="17" fillId="0" borderId="55" xfId="0" applyFont="1" applyBorder="1"/>
    <xf numFmtId="0" fontId="9" fillId="0" borderId="3" xfId="0" applyFont="1" applyBorder="1" applyAlignment="1">
      <alignment horizontal="center" wrapText="1"/>
    </xf>
    <xf numFmtId="0" fontId="14"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9" fillId="0" borderId="29" xfId="1" applyFont="1" applyBorder="1" applyAlignment="1">
      <alignment horizontal="center" vertical="center" wrapText="1"/>
    </xf>
    <xf numFmtId="0" fontId="9" fillId="0" borderId="16" xfId="1" applyFont="1" applyBorder="1" applyAlignment="1">
      <alignment horizontal="center" vertical="center" wrapText="1"/>
    </xf>
    <xf numFmtId="0" fontId="25" fillId="0" borderId="5" xfId="0" applyFont="1" applyBorder="1"/>
    <xf numFmtId="0" fontId="9" fillId="0" borderId="5" xfId="0" applyFont="1" applyBorder="1" applyAlignment="1">
      <alignment horizontal="center" wrapText="1"/>
    </xf>
    <xf numFmtId="0" fontId="9" fillId="0" borderId="16" xfId="0" applyFont="1" applyBorder="1" applyAlignment="1">
      <alignment horizontal="center" wrapText="1"/>
    </xf>
    <xf numFmtId="0" fontId="9" fillId="0" borderId="0" xfId="0" applyFont="1" applyAlignment="1">
      <alignment wrapText="1"/>
    </xf>
    <xf numFmtId="0" fontId="9" fillId="3" borderId="11" xfId="0" applyFont="1" applyFill="1" applyBorder="1" applyAlignment="1">
      <alignment wrapText="1"/>
    </xf>
    <xf numFmtId="0" fontId="32" fillId="0" borderId="0" xfId="0" applyFont="1"/>
    <xf numFmtId="0" fontId="9" fillId="4" borderId="48" xfId="0" applyFont="1" applyFill="1" applyBorder="1" applyAlignment="1">
      <alignment wrapText="1"/>
    </xf>
    <xf numFmtId="0" fontId="25" fillId="0" borderId="0" xfId="0" applyFont="1"/>
    <xf numFmtId="0" fontId="9" fillId="4" borderId="58" xfId="0" applyFont="1" applyFill="1" applyBorder="1" applyAlignment="1">
      <alignment wrapText="1"/>
    </xf>
    <xf numFmtId="0" fontId="9" fillId="0" borderId="29" xfId="0" applyFont="1" applyBorder="1" applyAlignment="1">
      <alignment horizontal="center" wrapText="1"/>
    </xf>
    <xf numFmtId="0" fontId="17" fillId="0" borderId="51" xfId="0" applyFont="1" applyBorder="1"/>
    <xf numFmtId="0" fontId="9" fillId="3" borderId="48" xfId="0" applyFont="1" applyFill="1" applyBorder="1" applyAlignment="1">
      <alignment wrapText="1"/>
    </xf>
    <xf numFmtId="0" fontId="9" fillId="3" borderId="49" xfId="0" applyFont="1" applyFill="1" applyBorder="1" applyAlignment="1">
      <alignment wrapText="1"/>
    </xf>
    <xf numFmtId="0" fontId="17" fillId="0" borderId="51" xfId="0" applyFont="1" applyBorder="1" applyAlignment="1">
      <alignment wrapText="1"/>
    </xf>
    <xf numFmtId="0" fontId="23" fillId="0" borderId="1" xfId="0" applyFont="1" applyBorder="1" applyAlignment="1">
      <alignment horizontal="left" vertical="top" wrapText="1"/>
    </xf>
    <xf numFmtId="0" fontId="0" fillId="0" borderId="1" xfId="0" applyFont="1" applyBorder="1" applyAlignment="1">
      <alignment horizontal="left" vertical="top" wrapText="1"/>
    </xf>
    <xf numFmtId="0" fontId="23"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17" fontId="10" fillId="3" borderId="1" xfId="0" applyNumberFormat="1" applyFont="1" applyFill="1" applyBorder="1" applyAlignment="1">
      <alignment horizontal="left" vertical="top" wrapText="1"/>
    </xf>
    <xf numFmtId="0" fontId="36" fillId="0" borderId="25" xfId="0" applyFont="1" applyBorder="1" applyAlignment="1">
      <alignment horizontal="center"/>
    </xf>
    <xf numFmtId="0" fontId="36" fillId="0" borderId="1" xfId="0" applyFont="1" applyBorder="1" applyAlignment="1">
      <alignment horizontal="center"/>
    </xf>
    <xf numFmtId="0" fontId="36" fillId="0" borderId="3" xfId="0" applyFont="1" applyBorder="1" applyAlignment="1">
      <alignment horizontal="center"/>
    </xf>
    <xf numFmtId="0" fontId="6" fillId="0" borderId="1" xfId="0" applyFont="1" applyBorder="1" applyAlignment="1">
      <alignment horizontal="center" wrapText="1"/>
    </xf>
    <xf numFmtId="0" fontId="5" fillId="0" borderId="75" xfId="0" applyFont="1" applyBorder="1" applyAlignment="1">
      <alignment horizontal="right" wrapText="1"/>
    </xf>
    <xf numFmtId="0" fontId="0" fillId="0" borderId="75" xfId="0" applyBorder="1" applyAlignment="1">
      <alignment wrapText="1"/>
    </xf>
    <xf numFmtId="0" fontId="0" fillId="0" borderId="76" xfId="0" applyBorder="1" applyAlignment="1">
      <alignment wrapText="1"/>
    </xf>
    <xf numFmtId="0" fontId="6" fillId="0" borderId="75" xfId="0" applyFont="1" applyBorder="1" applyAlignment="1">
      <alignment wrapText="1"/>
    </xf>
    <xf numFmtId="0" fontId="6" fillId="10" borderId="77" xfId="0" applyFont="1" applyFill="1" applyBorder="1" applyAlignment="1">
      <alignment wrapText="1"/>
    </xf>
    <xf numFmtId="0" fontId="0" fillId="0" borderId="78" xfId="0" applyBorder="1"/>
    <xf numFmtId="0" fontId="0" fillId="0" borderId="79" xfId="0" applyBorder="1"/>
    <xf numFmtId="0" fontId="0" fillId="7" borderId="75" xfId="0" applyFill="1" applyBorder="1" applyAlignment="1">
      <alignment wrapText="1"/>
    </xf>
    <xf numFmtId="0" fontId="7" fillId="0" borderId="75" xfId="0" applyFont="1" applyBorder="1" applyAlignment="1">
      <alignment horizontal="right" wrapText="1"/>
    </xf>
    <xf numFmtId="0" fontId="0" fillId="0" borderId="80" xfId="0" applyBorder="1" applyAlignment="1">
      <alignment wrapText="1"/>
    </xf>
    <xf numFmtId="0" fontId="7" fillId="0" borderId="80" xfId="0" applyFont="1" applyBorder="1" applyAlignment="1">
      <alignment horizontal="right" wrapText="1"/>
    </xf>
    <xf numFmtId="0" fontId="0" fillId="11" borderId="75" xfId="0" applyFill="1" applyBorder="1" applyAlignment="1">
      <alignment wrapText="1"/>
    </xf>
    <xf numFmtId="0" fontId="7" fillId="11" borderId="75" xfId="0" applyFont="1" applyFill="1" applyBorder="1" applyAlignment="1">
      <alignment horizontal="right" wrapText="1"/>
    </xf>
    <xf numFmtId="0" fontId="7" fillId="11" borderId="80" xfId="0" applyFont="1" applyFill="1" applyBorder="1" applyAlignment="1">
      <alignment horizontal="right" wrapText="1"/>
    </xf>
    <xf numFmtId="0" fontId="7" fillId="7" borderId="75" xfId="0" applyFont="1" applyFill="1" applyBorder="1" applyAlignment="1">
      <alignment wrapText="1"/>
    </xf>
    <xf numFmtId="0" fontId="7" fillId="7" borderId="77" xfId="0" applyFont="1" applyFill="1" applyBorder="1" applyAlignment="1">
      <alignment wrapText="1"/>
    </xf>
    <xf numFmtId="0" fontId="0" fillId="7" borderId="77" xfId="0" applyFill="1" applyBorder="1" applyAlignment="1">
      <alignment wrapText="1"/>
    </xf>
    <xf numFmtId="0" fontId="0" fillId="0" borderId="77" xfId="0" applyBorder="1" applyAlignment="1">
      <alignment wrapText="1"/>
    </xf>
    <xf numFmtId="0" fontId="7" fillId="0" borderId="77" xfId="0" applyFont="1" applyBorder="1" applyAlignment="1">
      <alignment horizontal="right" wrapText="1"/>
    </xf>
    <xf numFmtId="0" fontId="7" fillId="0" borderId="81" xfId="0" applyFont="1" applyBorder="1" applyAlignment="1">
      <alignment horizontal="right" wrapText="1"/>
    </xf>
    <xf numFmtId="0" fontId="39" fillId="0" borderId="1" xfId="0" applyFont="1" applyBorder="1" applyAlignment="1">
      <alignment horizontal="center"/>
    </xf>
    <xf numFmtId="0" fontId="17" fillId="3" borderId="3" xfId="0" applyFont="1" applyFill="1" applyBorder="1" applyAlignment="1">
      <alignment wrapText="1"/>
    </xf>
    <xf numFmtId="0" fontId="36" fillId="0" borderId="11" xfId="0" applyFont="1" applyBorder="1" applyAlignment="1">
      <alignment horizontal="center"/>
    </xf>
    <xf numFmtId="0" fontId="17" fillId="3" borderId="4" xfId="0" applyFont="1" applyFill="1" applyBorder="1" applyAlignment="1">
      <alignment wrapText="1"/>
    </xf>
    <xf numFmtId="0" fontId="36" fillId="3" borderId="1" xfId="0" applyFont="1" applyFill="1" applyBorder="1" applyAlignment="1">
      <alignment horizontal="center"/>
    </xf>
    <xf numFmtId="0" fontId="38" fillId="0" borderId="3" xfId="0" applyFont="1" applyBorder="1" applyAlignment="1">
      <alignment horizontal="right" vertical="center" wrapText="1"/>
    </xf>
    <xf numFmtId="0" fontId="38" fillId="9" borderId="3" xfId="0" applyFont="1" applyFill="1" applyBorder="1" applyAlignment="1">
      <alignment horizontal="right" vertical="center" wrapText="1"/>
    </xf>
    <xf numFmtId="3" fontId="17" fillId="3" borderId="3" xfId="0" applyNumberFormat="1" applyFont="1" applyFill="1" applyBorder="1" applyAlignment="1">
      <alignment horizontal="right"/>
    </xf>
    <xf numFmtId="0" fontId="13" fillId="0" borderId="0" xfId="0" applyFont="1"/>
    <xf numFmtId="49" fontId="5" fillId="3" borderId="4" xfId="0" applyNumberFormat="1" applyFont="1" applyFill="1" applyBorder="1" applyAlignment="1">
      <alignment horizontal="right"/>
    </xf>
    <xf numFmtId="0" fontId="17" fillId="0" borderId="11" xfId="0" applyFont="1" applyBorder="1" applyAlignment="1">
      <alignment horizontal="right"/>
    </xf>
    <xf numFmtId="49" fontId="5" fillId="3" borderId="3" xfId="0" applyNumberFormat="1" applyFont="1" applyFill="1" applyBorder="1" applyAlignment="1">
      <alignment horizontal="right"/>
    </xf>
    <xf numFmtId="0" fontId="5" fillId="0" borderId="1" xfId="0" applyFont="1" applyBorder="1" applyAlignment="1">
      <alignment horizontal="right"/>
    </xf>
    <xf numFmtId="0" fontId="5" fillId="4" borderId="15" xfId="0" applyFont="1" applyFill="1" applyBorder="1"/>
    <xf numFmtId="0" fontId="5" fillId="0" borderId="15" xfId="0" applyFont="1" applyBorder="1"/>
    <xf numFmtId="0" fontId="6" fillId="12" borderId="15" xfId="0" applyFont="1" applyFill="1" applyBorder="1"/>
    <xf numFmtId="0" fontId="6" fillId="12" borderId="16" xfId="0" applyFont="1" applyFill="1" applyBorder="1"/>
    <xf numFmtId="0" fontId="5" fillId="4" borderId="1" xfId="0" applyFont="1" applyFill="1" applyBorder="1"/>
    <xf numFmtId="0" fontId="6" fillId="12" borderId="1" xfId="0" applyFont="1" applyFill="1" applyBorder="1"/>
    <xf numFmtId="0" fontId="6" fillId="12" borderId="3" xfId="0" applyFont="1" applyFill="1" applyBorder="1"/>
    <xf numFmtId="0" fontId="6" fillId="12" borderId="11" xfId="0" applyFont="1" applyFill="1" applyBorder="1"/>
    <xf numFmtId="0" fontId="6" fillId="12" borderId="4" xfId="0" applyFont="1" applyFill="1" applyBorder="1"/>
    <xf numFmtId="169" fontId="40" fillId="13" borderId="82" xfId="0" applyNumberFormat="1" applyFont="1" applyFill="1" applyBorder="1"/>
    <xf numFmtId="169" fontId="40" fillId="13" borderId="83" xfId="0" applyNumberFormat="1" applyFont="1" applyFill="1" applyBorder="1"/>
    <xf numFmtId="169" fontId="40" fillId="14" borderId="84" xfId="0" applyNumberFormat="1" applyFont="1" applyFill="1" applyBorder="1"/>
    <xf numFmtId="169" fontId="40" fillId="14" borderId="85" xfId="0" applyNumberFormat="1" applyFont="1" applyFill="1" applyBorder="1"/>
    <xf numFmtId="0" fontId="37" fillId="0" borderId="37" xfId="0" applyFont="1" applyBorder="1"/>
    <xf numFmtId="0" fontId="41" fillId="8" borderId="37" xfId="0" applyFont="1" applyFill="1" applyBorder="1"/>
    <xf numFmtId="0" fontId="41" fillId="8" borderId="63" xfId="0" applyFont="1" applyFill="1" applyBorder="1"/>
    <xf numFmtId="0" fontId="37" fillId="0" borderId="57" xfId="0" applyFont="1" applyBorder="1"/>
    <xf numFmtId="0" fontId="37" fillId="0" borderId="8" xfId="0" applyFont="1" applyBorder="1"/>
    <xf numFmtId="0" fontId="41" fillId="8" borderId="49" xfId="0" applyFont="1" applyFill="1" applyBorder="1"/>
    <xf numFmtId="0" fontId="41" fillId="8" borderId="74" xfId="0" applyFont="1" applyFill="1" applyBorder="1"/>
    <xf numFmtId="0" fontId="5" fillId="0" borderId="1" xfId="0" applyFont="1" applyBorder="1" applyAlignment="1">
      <alignment wrapText="1"/>
    </xf>
    <xf numFmtId="0" fontId="6" fillId="3" borderId="3" xfId="0" applyFont="1" applyFill="1" applyBorder="1" applyAlignment="1">
      <alignment wrapText="1"/>
    </xf>
    <xf numFmtId="0" fontId="0" fillId="0" borderId="5" xfId="0" applyBorder="1"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23" fillId="0" borderId="5" xfId="0" applyFont="1" applyBorder="1" applyAlignment="1">
      <alignment horizontal="left" vertical="top" wrapText="1"/>
    </xf>
    <xf numFmtId="0" fontId="23" fillId="0" borderId="25" xfId="0" applyFont="1" applyBorder="1" applyAlignment="1">
      <alignment horizontal="left" vertical="top" wrapText="1"/>
    </xf>
    <xf numFmtId="0" fontId="0" fillId="0" borderId="29" xfId="0" applyBorder="1" applyAlignment="1">
      <alignment horizontal="left" vertical="top" wrapText="1"/>
    </xf>
    <xf numFmtId="0" fontId="0" fillId="0" borderId="31" xfId="0" applyBorder="1" applyAlignment="1">
      <alignment horizontal="left" vertical="top" wrapText="1"/>
    </xf>
    <xf numFmtId="0" fontId="25" fillId="2" borderId="5" xfId="0" applyFont="1" applyFill="1" applyBorder="1" applyAlignment="1">
      <alignment horizontal="center"/>
    </xf>
    <xf numFmtId="0" fontId="25" fillId="2" borderId="24" xfId="0" applyFont="1" applyFill="1" applyBorder="1" applyAlignment="1">
      <alignment horizontal="center"/>
    </xf>
    <xf numFmtId="0" fontId="25" fillId="2" borderId="6" xfId="0" applyFont="1" applyFill="1" applyBorder="1" applyAlignment="1">
      <alignment horizontal="center"/>
    </xf>
    <xf numFmtId="0" fontId="17" fillId="2" borderId="5" xfId="0" applyFont="1" applyFill="1" applyBorder="1" applyAlignment="1">
      <alignment horizontal="center" wrapText="1"/>
    </xf>
    <xf numFmtId="0" fontId="17" fillId="2" borderId="24" xfId="0" applyFont="1" applyFill="1" applyBorder="1" applyAlignment="1">
      <alignment horizontal="center" wrapText="1"/>
    </xf>
    <xf numFmtId="0" fontId="17" fillId="2" borderId="6" xfId="0" applyFont="1" applyFill="1" applyBorder="1" applyAlignment="1">
      <alignment horizontal="center" wrapText="1"/>
    </xf>
    <xf numFmtId="0" fontId="25" fillId="2" borderId="33" xfId="0" applyFont="1" applyFill="1" applyBorder="1" applyAlignment="1">
      <alignment horizontal="center"/>
    </xf>
    <xf numFmtId="0" fontId="25" fillId="2" borderId="27" xfId="0" applyFont="1" applyFill="1" applyBorder="1" applyAlignment="1">
      <alignment horizontal="center"/>
    </xf>
    <xf numFmtId="0" fontId="25" fillId="2" borderId="28" xfId="0" applyFont="1" applyFill="1" applyBorder="1" applyAlignment="1">
      <alignment horizontal="center"/>
    </xf>
    <xf numFmtId="0" fontId="18" fillId="0" borderId="0" xfId="0" applyFont="1" applyAlignment="1">
      <alignment horizontal="center" vertical="center"/>
    </xf>
    <xf numFmtId="0" fontId="2" fillId="6" borderId="21"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23" xfId="0" applyFont="1" applyFill="1" applyBorder="1" applyAlignment="1">
      <alignment horizontal="center" vertical="center"/>
    </xf>
    <xf numFmtId="0" fontId="9" fillId="0" borderId="5" xfId="0" applyFont="1" applyBorder="1" applyAlignment="1">
      <alignment horizontal="center" wrapText="1"/>
    </xf>
    <xf numFmtId="0" fontId="14" fillId="0" borderId="25" xfId="0" applyFont="1" applyBorder="1"/>
    <xf numFmtId="0" fontId="9" fillId="0" borderId="25" xfId="0" applyFont="1" applyBorder="1" applyAlignment="1">
      <alignment horizontal="center" wrapText="1"/>
    </xf>
    <xf numFmtId="0" fontId="6" fillId="0" borderId="1" xfId="0" applyFont="1" applyBorder="1" applyAlignment="1">
      <alignment horizont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7" fillId="0" borderId="0" xfId="0" applyFont="1" applyAlignment="1">
      <alignment horizontal="left" wrapText="1"/>
    </xf>
    <xf numFmtId="0" fontId="19" fillId="6" borderId="21" xfId="0" applyFont="1" applyFill="1" applyBorder="1" applyAlignment="1">
      <alignment horizontal="center" vertical="center"/>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7" fillId="2" borderId="33" xfId="0" applyFont="1" applyFill="1" applyBorder="1" applyAlignment="1">
      <alignment horizontal="center"/>
    </xf>
    <xf numFmtId="0" fontId="7" fillId="2" borderId="27" xfId="0" applyFont="1" applyFill="1" applyBorder="1" applyAlignment="1">
      <alignment horizontal="center"/>
    </xf>
    <xf numFmtId="0" fontId="7" fillId="2" borderId="28" xfId="0" applyFont="1" applyFill="1" applyBorder="1" applyAlignment="1">
      <alignment horizontal="center"/>
    </xf>
    <xf numFmtId="0" fontId="5" fillId="2" borderId="5" xfId="0" applyFont="1" applyFill="1" applyBorder="1" applyAlignment="1">
      <alignment horizontal="center" wrapText="1"/>
    </xf>
    <xf numFmtId="0" fontId="5" fillId="2" borderId="24" xfId="0" applyFont="1" applyFill="1" applyBorder="1" applyAlignment="1">
      <alignment horizontal="center" wrapText="1"/>
    </xf>
    <xf numFmtId="0" fontId="5" fillId="2" borderId="6" xfId="0" applyFont="1" applyFill="1" applyBorder="1" applyAlignment="1">
      <alignment horizontal="center" wrapText="1"/>
    </xf>
    <xf numFmtId="0" fontId="6" fillId="0" borderId="5" xfId="0" applyFont="1" applyBorder="1" applyAlignment="1">
      <alignment horizontal="center" wrapText="1"/>
    </xf>
    <xf numFmtId="0" fontId="6" fillId="0" borderId="25" xfId="0" applyFont="1" applyBorder="1" applyAlignment="1">
      <alignment horizontal="center" wrapText="1"/>
    </xf>
    <xf numFmtId="0" fontId="19"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0" xfId="0" applyFont="1" applyFill="1" applyBorder="1" applyAlignment="1">
      <alignment horizontal="center" vertical="center"/>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6" fillId="0" borderId="22"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17" fillId="0" borderId="0" xfId="0" applyFont="1" applyAlignment="1">
      <alignment horizontal="left"/>
    </xf>
    <xf numFmtId="0" fontId="2" fillId="6" borderId="5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7" fillId="2" borderId="29" xfId="0" applyFont="1" applyFill="1" applyBorder="1" applyAlignment="1">
      <alignment horizontal="center"/>
    </xf>
    <xf numFmtId="0" fontId="7" fillId="2" borderId="30"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25" fillId="2" borderId="5" xfId="0" applyFont="1" applyFill="1" applyBorder="1" applyAlignment="1">
      <alignment horizontal="left"/>
    </xf>
    <xf numFmtId="0" fontId="25" fillId="2" borderId="24" xfId="0" applyFont="1" applyFill="1" applyBorder="1" applyAlignment="1">
      <alignment horizontal="left"/>
    </xf>
    <xf numFmtId="0" fontId="25" fillId="2" borderId="6" xfId="0" applyFont="1" applyFill="1" applyBorder="1" applyAlignment="1">
      <alignment horizontal="left"/>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left" wrapText="1"/>
    </xf>
    <xf numFmtId="0" fontId="6" fillId="0" borderId="37" xfId="0" applyFont="1" applyBorder="1" applyAlignment="1">
      <alignment horizontal="left" wrapText="1"/>
    </xf>
    <xf numFmtId="0" fontId="6" fillId="0" borderId="68" xfId="0" applyFont="1" applyBorder="1" applyAlignment="1">
      <alignment horizontal="left" wrapText="1"/>
    </xf>
    <xf numFmtId="0" fontId="6" fillId="0" borderId="69" xfId="0" applyFont="1" applyBorder="1" applyAlignment="1">
      <alignment horizontal="left" wrapText="1"/>
    </xf>
    <xf numFmtId="0" fontId="9" fillId="0" borderId="0" xfId="0" applyFont="1" applyAlignment="1">
      <alignment horizontal="left" vertical="top" wrapText="1"/>
    </xf>
    <xf numFmtId="0" fontId="19" fillId="6" borderId="56" xfId="0" applyFont="1" applyFill="1" applyBorder="1" applyAlignment="1">
      <alignment horizontal="center" vertical="center"/>
    </xf>
    <xf numFmtId="0" fontId="8" fillId="6" borderId="45" xfId="0" applyFont="1" applyFill="1" applyBorder="1" applyAlignment="1">
      <alignment horizontal="center" vertical="center"/>
    </xf>
    <xf numFmtId="0" fontId="8" fillId="6" borderId="71" xfId="0" applyFont="1" applyFill="1" applyBorder="1" applyAlignment="1">
      <alignment horizontal="center" vertical="center"/>
    </xf>
    <xf numFmtId="0" fontId="8" fillId="6" borderId="46" xfId="0" applyFont="1" applyFill="1" applyBorder="1" applyAlignment="1">
      <alignment horizontal="center" vertical="center"/>
    </xf>
    <xf numFmtId="0" fontId="6" fillId="0" borderId="38"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7" fillId="0" borderId="0" xfId="0" applyFont="1" applyAlignment="1">
      <alignment horizontal="left" vertical="top" wrapText="1"/>
    </xf>
    <xf numFmtId="0" fontId="6" fillId="0" borderId="34" xfId="0" applyFont="1" applyBorder="1" applyAlignment="1">
      <alignment horizontal="left" wrapText="1"/>
    </xf>
    <xf numFmtId="0" fontId="17" fillId="0" borderId="0" xfId="0" applyFont="1" applyAlignment="1">
      <alignment horizontal="left" vertical="top"/>
    </xf>
    <xf numFmtId="0" fontId="9" fillId="0" borderId="29" xfId="0" applyFont="1" applyBorder="1" applyAlignment="1">
      <alignment horizontal="center" wrapText="1"/>
    </xf>
    <xf numFmtId="0" fontId="9" fillId="0" borderId="30" xfId="0" applyFont="1" applyBorder="1" applyAlignment="1">
      <alignment horizontal="center" wrapText="1"/>
    </xf>
    <xf numFmtId="0" fontId="9" fillId="0" borderId="31" xfId="0" applyFont="1" applyBorder="1" applyAlignment="1">
      <alignment horizontal="center" wrapText="1"/>
    </xf>
    <xf numFmtId="0" fontId="9" fillId="0" borderId="33" xfId="0" applyFont="1" applyBorder="1" applyAlignment="1">
      <alignment horizontal="center" wrapText="1"/>
    </xf>
    <xf numFmtId="0" fontId="9" fillId="0" borderId="27" xfId="0" applyFont="1" applyBorder="1" applyAlignment="1">
      <alignment horizontal="center" wrapText="1"/>
    </xf>
    <xf numFmtId="0" fontId="9" fillId="0" borderId="72" xfId="0" applyFont="1" applyBorder="1" applyAlignment="1">
      <alignment horizontal="center" wrapText="1"/>
    </xf>
    <xf numFmtId="0" fontId="9" fillId="0" borderId="1" xfId="0" applyFont="1" applyBorder="1" applyAlignment="1">
      <alignment horizontal="center" wrapText="1"/>
    </xf>
    <xf numFmtId="0" fontId="6" fillId="0" borderId="41" xfId="0" applyFont="1" applyBorder="1" applyAlignment="1">
      <alignment horizontal="left" wrapText="1"/>
    </xf>
    <xf numFmtId="0" fontId="5" fillId="0" borderId="0" xfId="0" applyFont="1" applyAlignment="1">
      <alignment horizontal="left" vertical="top"/>
    </xf>
    <xf numFmtId="0" fontId="19" fillId="6" borderId="41" xfId="0" applyFont="1" applyFill="1" applyBorder="1" applyAlignment="1">
      <alignment horizontal="center" vertical="center"/>
    </xf>
    <xf numFmtId="0" fontId="19" fillId="6" borderId="42" xfId="0" applyFont="1" applyFill="1" applyBorder="1" applyAlignment="1">
      <alignment horizontal="center" vertical="center"/>
    </xf>
    <xf numFmtId="0" fontId="19" fillId="6" borderId="44" xfId="0" applyFont="1" applyFill="1" applyBorder="1" applyAlignment="1">
      <alignment horizontal="center" vertical="center"/>
    </xf>
    <xf numFmtId="0" fontId="6" fillId="0" borderId="43" xfId="0" applyFont="1" applyBorder="1" applyAlignment="1">
      <alignment horizontal="center" wrapText="1"/>
    </xf>
    <xf numFmtId="0" fontId="6" fillId="0" borderId="70" xfId="0" applyFont="1" applyBorder="1" applyAlignment="1">
      <alignment horizontal="center" wrapText="1"/>
    </xf>
    <xf numFmtId="0" fontId="6" fillId="0" borderId="29" xfId="0" applyFont="1" applyBorder="1" applyAlignment="1">
      <alignment horizontal="center" wrapText="1"/>
    </xf>
    <xf numFmtId="0" fontId="6" fillId="0" borderId="31" xfId="0" applyFont="1" applyBorder="1" applyAlignment="1">
      <alignment horizontal="center" wrapText="1"/>
    </xf>
    <xf numFmtId="0" fontId="6" fillId="3" borderId="22"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3"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24"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4" borderId="1" xfId="0" applyFont="1" applyFill="1" applyBorder="1" applyAlignment="1">
      <alignment horizontal="center" wrapText="1"/>
    </xf>
    <xf numFmtId="0" fontId="19" fillId="6" borderId="27"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6" fillId="0" borderId="24" xfId="0" applyFont="1" applyBorder="1" applyAlignment="1">
      <alignment horizontal="center" wrapText="1"/>
    </xf>
    <xf numFmtId="0" fontId="6" fillId="2" borderId="1" xfId="0" applyFont="1" applyFill="1" applyBorder="1" applyAlignment="1">
      <alignment horizontal="center" wrapText="1"/>
    </xf>
    <xf numFmtId="0" fontId="9" fillId="0" borderId="0" xfId="0" applyFont="1" applyAlignment="1">
      <alignment horizontal="left" wrapText="1"/>
    </xf>
    <xf numFmtId="0" fontId="9" fillId="0" borderId="40" xfId="0" applyFont="1" applyBorder="1" applyAlignment="1">
      <alignment horizontal="center" wrapText="1"/>
    </xf>
    <xf numFmtId="0" fontId="9" fillId="0" borderId="20" xfId="0" applyFont="1" applyBorder="1" applyAlignment="1">
      <alignment horizontal="center" wrapText="1"/>
    </xf>
    <xf numFmtId="0" fontId="9" fillId="0" borderId="34" xfId="0" applyFont="1" applyBorder="1" applyAlignment="1">
      <alignment horizontal="left" wrapText="1"/>
    </xf>
    <xf numFmtId="0" fontId="9" fillId="0" borderId="19" xfId="0" applyFont="1" applyBorder="1" applyAlignment="1">
      <alignment horizontal="left" wrapText="1"/>
    </xf>
    <xf numFmtId="0" fontId="9" fillId="0" borderId="38" xfId="0" applyFont="1" applyBorder="1" applyAlignment="1">
      <alignment horizontal="center" wrapText="1"/>
    </xf>
    <xf numFmtId="0" fontId="9" fillId="0" borderId="18" xfId="0" applyFont="1" applyBorder="1" applyAlignment="1">
      <alignment horizontal="center" wrapText="1"/>
    </xf>
    <xf numFmtId="0" fontId="6" fillId="0" borderId="3" xfId="0" applyFont="1" applyBorder="1" applyAlignment="1">
      <alignment horizontal="center" wrapText="1"/>
    </xf>
    <xf numFmtId="0" fontId="9" fillId="0" borderId="24" xfId="0" applyFont="1" applyBorder="1" applyAlignment="1">
      <alignment horizontal="center" wrapText="1"/>
    </xf>
    <xf numFmtId="0" fontId="19"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6" xfId="0" applyFont="1" applyBorder="1" applyAlignment="1">
      <alignment horizontal="center" vertical="center" wrapText="1"/>
    </xf>
    <xf numFmtId="0" fontId="17" fillId="0" borderId="0" xfId="0" applyFont="1" applyAlignment="1">
      <alignment horizontal="left" vertical="center" wrapText="1"/>
    </xf>
    <xf numFmtId="0" fontId="2" fillId="6" borderId="21"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9" fillId="0" borderId="7" xfId="0" applyFont="1" applyBorder="1" applyAlignment="1">
      <alignment horizontal="center" wrapText="1"/>
    </xf>
    <xf numFmtId="0" fontId="9" fillId="0" borderId="14" xfId="0" applyFont="1" applyBorder="1" applyAlignment="1">
      <alignment horizontal="center" wrapText="1"/>
    </xf>
    <xf numFmtId="0" fontId="9" fillId="0" borderId="9" xfId="0" applyFont="1" applyBorder="1" applyAlignment="1">
      <alignment horizontal="center" wrapText="1"/>
    </xf>
    <xf numFmtId="0" fontId="9" fillId="0" borderId="16" xfId="0" applyFont="1" applyBorder="1" applyAlignment="1">
      <alignment horizontal="center" wrapText="1"/>
    </xf>
    <xf numFmtId="0" fontId="25" fillId="0" borderId="59" xfId="0" applyFont="1" applyBorder="1" applyAlignment="1">
      <alignment horizontal="center" wrapText="1"/>
    </xf>
    <xf numFmtId="0" fontId="25" fillId="0" borderId="52" xfId="0" applyFont="1" applyBorder="1" applyAlignment="1">
      <alignment horizontal="center" wrapText="1"/>
    </xf>
    <xf numFmtId="0" fontId="9" fillId="0" borderId="50" xfId="0" applyFont="1" applyBorder="1" applyAlignment="1">
      <alignment horizontal="center" wrapText="1"/>
    </xf>
    <xf numFmtId="0" fontId="9" fillId="0" borderId="57" xfId="0" applyFont="1" applyBorder="1" applyAlignment="1">
      <alignment horizontal="center" wrapText="1"/>
    </xf>
    <xf numFmtId="0" fontId="9" fillId="0" borderId="37" xfId="0" applyFont="1" applyBorder="1" applyAlignment="1">
      <alignment horizontal="center" wrapText="1"/>
    </xf>
    <xf numFmtId="0" fontId="9" fillId="0" borderId="35" xfId="0" applyFont="1" applyBorder="1" applyAlignment="1">
      <alignment horizontal="center" wrapText="1"/>
    </xf>
    <xf numFmtId="0" fontId="9" fillId="0" borderId="63" xfId="0" applyFont="1" applyBorder="1" applyAlignment="1">
      <alignment horizontal="center"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9" fillId="0" borderId="7" xfId="0" applyFont="1" applyBorder="1" applyAlignment="1">
      <alignment horizontal="left" wrapText="1"/>
    </xf>
    <xf numFmtId="0" fontId="9" fillId="0" borderId="14" xfId="0" applyFont="1" applyBorder="1" applyAlignment="1">
      <alignment horizontal="left" wrapText="1"/>
    </xf>
    <xf numFmtId="0" fontId="9" fillId="0" borderId="6" xfId="0" applyFont="1" applyBorder="1" applyAlignment="1">
      <alignment horizontal="center" wrapText="1"/>
    </xf>
    <xf numFmtId="0" fontId="2" fillId="6" borderId="56"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19"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6" fillId="0" borderId="0" xfId="0" applyFont="1" applyAlignment="1">
      <alignment horizontal="left" vertical="center" wrapText="1"/>
    </xf>
    <xf numFmtId="0" fontId="2" fillId="6" borderId="2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6" fillId="0" borderId="5" xfId="1" applyFont="1" applyBorder="1" applyAlignment="1">
      <alignment horizontal="center" wrapText="1"/>
    </xf>
    <xf numFmtId="0" fontId="6" fillId="0" borderId="24" xfId="1" applyFont="1" applyBorder="1" applyAlignment="1">
      <alignment horizontal="center" wrapText="1"/>
    </xf>
    <xf numFmtId="0" fontId="6" fillId="0" borderId="6" xfId="1" applyFont="1" applyBorder="1" applyAlignment="1">
      <alignment horizontal="center" wrapText="1"/>
    </xf>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8"/>
  <sheetViews>
    <sheetView zoomScaleNormal="100" workbookViewId="0">
      <selection sqref="A1:B1"/>
    </sheetView>
  </sheetViews>
  <sheetFormatPr defaultColWidth="9.140625" defaultRowHeight="15" x14ac:dyDescent="0.25"/>
  <cols>
    <col min="1" max="1" width="35.140625" style="65" customWidth="1"/>
    <col min="2" max="2" width="153.42578125" style="64" customWidth="1"/>
  </cols>
  <sheetData>
    <row r="1" spans="1:2" ht="45" customHeight="1" x14ac:dyDescent="0.25">
      <c r="A1" s="381" t="s">
        <v>428</v>
      </c>
      <c r="B1" s="382"/>
    </row>
    <row r="2" spans="1:2" ht="15" customHeight="1" x14ac:dyDescent="0.25">
      <c r="A2" s="202"/>
      <c r="B2" s="202"/>
    </row>
    <row r="3" spans="1:2" ht="20.100000000000001" customHeight="1" x14ac:dyDescent="0.25">
      <c r="A3" s="203" t="s">
        <v>97</v>
      </c>
      <c r="B3" s="201"/>
    </row>
    <row r="4" spans="1:2" ht="30" customHeight="1" x14ac:dyDescent="0.25">
      <c r="A4" s="383" t="s">
        <v>116</v>
      </c>
      <c r="B4" s="384"/>
    </row>
    <row r="5" spans="1:2" ht="30" customHeight="1" x14ac:dyDescent="0.25">
      <c r="A5" s="378" t="s">
        <v>98</v>
      </c>
      <c r="B5" s="379"/>
    </row>
    <row r="6" spans="1:2" ht="15" customHeight="1" x14ac:dyDescent="0.25">
      <c r="A6" s="378" t="s">
        <v>99</v>
      </c>
      <c r="B6" s="379"/>
    </row>
    <row r="7" spans="1:2" ht="30.75" customHeight="1" x14ac:dyDescent="0.25">
      <c r="A7" s="378" t="s">
        <v>429</v>
      </c>
      <c r="B7" s="379"/>
    </row>
    <row r="8" spans="1:2" ht="15" customHeight="1" x14ac:dyDescent="0.25">
      <c r="A8" s="378" t="s">
        <v>453</v>
      </c>
      <c r="B8" s="379"/>
    </row>
    <row r="9" spans="1:2" ht="15" customHeight="1" x14ac:dyDescent="0.25">
      <c r="A9" s="378" t="s">
        <v>431</v>
      </c>
      <c r="B9" s="379"/>
    </row>
    <row r="10" spans="1:2" ht="15" customHeight="1" x14ac:dyDescent="0.25">
      <c r="A10" s="380"/>
      <c r="B10" s="380"/>
    </row>
    <row r="11" spans="1:2" ht="18.75" x14ac:dyDescent="0.25">
      <c r="A11" s="147" t="s">
        <v>68</v>
      </c>
      <c r="B11" s="147" t="s">
        <v>69</v>
      </c>
    </row>
    <row r="12" spans="1:2" ht="49.5" customHeight="1" x14ac:dyDescent="0.25">
      <c r="A12" s="56" t="s">
        <v>385</v>
      </c>
      <c r="B12" s="62" t="s">
        <v>520</v>
      </c>
    </row>
    <row r="13" spans="1:2" ht="45" x14ac:dyDescent="0.25">
      <c r="A13" s="54" t="s">
        <v>386</v>
      </c>
      <c r="B13" s="55" t="s">
        <v>521</v>
      </c>
    </row>
    <row r="14" spans="1:2" ht="92.25" customHeight="1" x14ac:dyDescent="0.25">
      <c r="A14" s="56" t="s">
        <v>387</v>
      </c>
      <c r="B14" s="62" t="s">
        <v>450</v>
      </c>
    </row>
    <row r="15" spans="1:2" ht="105" x14ac:dyDescent="0.25">
      <c r="A15" s="54" t="s">
        <v>388</v>
      </c>
      <c r="B15" s="63" t="s">
        <v>522</v>
      </c>
    </row>
    <row r="16" spans="1:2" ht="60" x14ac:dyDescent="0.25">
      <c r="A16" s="56" t="s">
        <v>389</v>
      </c>
      <c r="B16" s="62" t="s">
        <v>523</v>
      </c>
    </row>
    <row r="17" spans="1:2" s="216" customFormat="1" ht="45" x14ac:dyDescent="0.25">
      <c r="A17" s="314" t="s">
        <v>583</v>
      </c>
      <c r="B17" s="315" t="s">
        <v>561</v>
      </c>
    </row>
    <row r="18" spans="1:2" s="216" customFormat="1" ht="45" x14ac:dyDescent="0.25">
      <c r="A18" s="312" t="s">
        <v>562</v>
      </c>
      <c r="B18" s="313" t="s">
        <v>524</v>
      </c>
    </row>
    <row r="19" spans="1:2" s="216" customFormat="1" ht="60" x14ac:dyDescent="0.25">
      <c r="A19" s="314" t="s">
        <v>580</v>
      </c>
      <c r="B19" s="315" t="s">
        <v>582</v>
      </c>
    </row>
    <row r="20" spans="1:2" ht="45" x14ac:dyDescent="0.25">
      <c r="A20" s="316" t="s">
        <v>390</v>
      </c>
      <c r="B20" s="317" t="s">
        <v>525</v>
      </c>
    </row>
    <row r="21" spans="1:2" ht="63.75" customHeight="1" x14ac:dyDescent="0.25">
      <c r="A21" s="54" t="s">
        <v>391</v>
      </c>
      <c r="B21" s="63" t="s">
        <v>526</v>
      </c>
    </row>
    <row r="22" spans="1:2" ht="78" customHeight="1" x14ac:dyDescent="0.25">
      <c r="A22" s="316" t="s">
        <v>392</v>
      </c>
      <c r="B22" s="317" t="s">
        <v>570</v>
      </c>
    </row>
    <row r="23" spans="1:2" ht="60" x14ac:dyDescent="0.25">
      <c r="A23" s="54" t="s">
        <v>372</v>
      </c>
      <c r="B23" s="63" t="s">
        <v>451</v>
      </c>
    </row>
    <row r="24" spans="1:2" ht="75" x14ac:dyDescent="0.25">
      <c r="A24" s="316" t="s">
        <v>393</v>
      </c>
      <c r="B24" s="317" t="s">
        <v>527</v>
      </c>
    </row>
    <row r="25" spans="1:2" ht="165" x14ac:dyDescent="0.25">
      <c r="A25" s="54" t="s">
        <v>394</v>
      </c>
      <c r="B25" s="63" t="s">
        <v>564</v>
      </c>
    </row>
    <row r="26" spans="1:2" s="216" customFormat="1" ht="61.5" customHeight="1" x14ac:dyDescent="0.25">
      <c r="A26" s="316" t="s">
        <v>449</v>
      </c>
      <c r="B26" s="317" t="s">
        <v>565</v>
      </c>
    </row>
    <row r="27" spans="1:2" s="216" customFormat="1" ht="60" x14ac:dyDescent="0.25">
      <c r="A27" s="54" t="s">
        <v>534</v>
      </c>
      <c r="B27" s="63" t="s">
        <v>528</v>
      </c>
    </row>
    <row r="28" spans="1:2" ht="75" x14ac:dyDescent="0.25">
      <c r="A28" s="316" t="s">
        <v>430</v>
      </c>
      <c r="B28" s="317" t="s">
        <v>479</v>
      </c>
    </row>
    <row r="29" spans="1:2" ht="90" x14ac:dyDescent="0.25">
      <c r="A29" s="318" t="s">
        <v>419</v>
      </c>
      <c r="B29" s="63" t="s">
        <v>554</v>
      </c>
    </row>
    <row r="30" spans="1:2" s="216" customFormat="1" ht="47.25" customHeight="1" x14ac:dyDescent="0.25">
      <c r="A30" s="316" t="s">
        <v>461</v>
      </c>
      <c r="B30" s="317" t="s">
        <v>566</v>
      </c>
    </row>
    <row r="31" spans="1:2" ht="105" x14ac:dyDescent="0.25">
      <c r="A31" s="54" t="s">
        <v>420</v>
      </c>
      <c r="B31" s="63" t="s">
        <v>452</v>
      </c>
    </row>
    <row r="32" spans="1:2" ht="90" x14ac:dyDescent="0.25">
      <c r="A32" s="316" t="s">
        <v>397</v>
      </c>
      <c r="B32" s="317" t="s">
        <v>476</v>
      </c>
    </row>
    <row r="33" spans="1:2" s="216" customFormat="1" ht="91.5" customHeight="1" x14ac:dyDescent="0.25">
      <c r="A33" s="54" t="s">
        <v>398</v>
      </c>
      <c r="B33" s="63" t="s">
        <v>555</v>
      </c>
    </row>
    <row r="34" spans="1:2" s="216" customFormat="1" ht="45" x14ac:dyDescent="0.25">
      <c r="A34" s="316" t="s">
        <v>477</v>
      </c>
      <c r="B34" s="317" t="s">
        <v>581</v>
      </c>
    </row>
    <row r="35" spans="1:2" s="216" customFormat="1" ht="60" x14ac:dyDescent="0.25">
      <c r="A35" s="54" t="s">
        <v>399</v>
      </c>
      <c r="B35" s="63" t="s">
        <v>556</v>
      </c>
    </row>
    <row r="36" spans="1:2" s="216" customFormat="1" ht="60" x14ac:dyDescent="0.25">
      <c r="A36" s="316" t="s">
        <v>400</v>
      </c>
      <c r="B36" s="317" t="s">
        <v>125</v>
      </c>
    </row>
    <row r="37" spans="1:2" s="216" customFormat="1" ht="60" x14ac:dyDescent="0.25">
      <c r="A37" s="54" t="s">
        <v>448</v>
      </c>
      <c r="B37" s="63" t="s">
        <v>406</v>
      </c>
    </row>
    <row r="38" spans="1:2" s="216" customFormat="1" ht="90" x14ac:dyDescent="0.25">
      <c r="A38" s="316" t="s">
        <v>401</v>
      </c>
      <c r="B38" s="317" t="s">
        <v>567</v>
      </c>
    </row>
    <row r="39" spans="1:2" s="216" customFormat="1" ht="30" customHeight="1" x14ac:dyDescent="0.25">
      <c r="A39" s="54" t="s">
        <v>395</v>
      </c>
      <c r="B39" s="63" t="s">
        <v>557</v>
      </c>
    </row>
    <row r="40" spans="1:2" s="216" customFormat="1" ht="75" x14ac:dyDescent="0.25">
      <c r="A40" s="316" t="s">
        <v>396</v>
      </c>
      <c r="B40" s="317" t="s">
        <v>414</v>
      </c>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X19"/>
  <sheetViews>
    <sheetView workbookViewId="0">
      <selection activeCell="K31" sqref="K31"/>
    </sheetView>
  </sheetViews>
  <sheetFormatPr defaultColWidth="9.140625"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0.5703125" style="1" customWidth="1"/>
    <col min="10" max="10" width="13.28515625" style="1" customWidth="1"/>
    <col min="11" max="11" width="15.28515625" style="1" customWidth="1"/>
    <col min="12" max="12" width="13.28515625" style="1" customWidth="1"/>
    <col min="13" max="13" width="14.85546875" style="1" customWidth="1"/>
    <col min="14" max="14" width="11.85546875" style="1" customWidth="1"/>
    <col min="19" max="16384" width="9.140625" style="1"/>
  </cols>
  <sheetData>
    <row r="1" spans="1:24" ht="42.75" customHeight="1" thickBot="1" x14ac:dyDescent="0.3">
      <c r="A1" s="456" t="s">
        <v>462</v>
      </c>
      <c r="B1" s="457"/>
      <c r="C1" s="457"/>
      <c r="D1" s="457"/>
      <c r="E1" s="457"/>
      <c r="F1" s="457"/>
      <c r="G1" s="457"/>
      <c r="H1" s="457"/>
      <c r="I1" s="457"/>
      <c r="J1" s="457"/>
      <c r="K1" s="457"/>
      <c r="L1" s="457"/>
      <c r="M1" s="458"/>
      <c r="N1" s="459"/>
    </row>
    <row r="2" spans="1:24" s="4" customFormat="1" ht="16.5" customHeight="1" x14ac:dyDescent="0.2">
      <c r="A2" s="464" t="s">
        <v>587</v>
      </c>
      <c r="B2" s="469" t="s">
        <v>12</v>
      </c>
      <c r="C2" s="470"/>
      <c r="D2" s="470"/>
      <c r="E2" s="470"/>
      <c r="F2" s="470"/>
      <c r="G2" s="470"/>
      <c r="H2" s="470"/>
      <c r="I2" s="471"/>
      <c r="J2" s="466" t="s">
        <v>529</v>
      </c>
      <c r="K2" s="467"/>
      <c r="L2" s="468"/>
      <c r="M2" s="460" t="s">
        <v>463</v>
      </c>
      <c r="N2" s="431" t="s">
        <v>76</v>
      </c>
      <c r="Q2" s="1"/>
      <c r="R2" s="1"/>
      <c r="S2" s="1"/>
      <c r="T2" s="1"/>
    </row>
    <row r="3" spans="1:24" s="4" customFormat="1" ht="52.5" customHeight="1" thickBot="1" x14ac:dyDescent="0.25">
      <c r="A3" s="445"/>
      <c r="B3" s="280" t="s">
        <v>102</v>
      </c>
      <c r="C3" s="280" t="s">
        <v>13</v>
      </c>
      <c r="D3" s="280" t="s">
        <v>14</v>
      </c>
      <c r="E3" s="280" t="s">
        <v>15</v>
      </c>
      <c r="F3" s="280" t="s">
        <v>16</v>
      </c>
      <c r="G3" s="280" t="s">
        <v>17</v>
      </c>
      <c r="H3" s="280" t="s">
        <v>58</v>
      </c>
      <c r="I3" s="280" t="s">
        <v>516</v>
      </c>
      <c r="J3" s="113" t="s">
        <v>464</v>
      </c>
      <c r="K3" s="113" t="s">
        <v>542</v>
      </c>
      <c r="L3" s="113" t="s">
        <v>465</v>
      </c>
      <c r="M3" s="461"/>
      <c r="N3" s="462"/>
      <c r="Q3" s="1"/>
      <c r="R3" s="1"/>
      <c r="S3" s="1"/>
      <c r="T3" s="1"/>
    </row>
    <row r="4" spans="1:24" ht="15" customHeight="1" x14ac:dyDescent="0.2">
      <c r="A4" s="75" t="s">
        <v>584</v>
      </c>
      <c r="B4" s="365">
        <f t="shared" ref="B4:B5" si="0">SUM(C4:H4)</f>
        <v>102.08800000000001</v>
      </c>
      <c r="C4" s="365">
        <v>5.1609999999999996</v>
      </c>
      <c r="D4" s="365">
        <v>23.141999999999999</v>
      </c>
      <c r="E4" s="365">
        <v>61.792999999999999</v>
      </c>
      <c r="F4" s="365" t="s">
        <v>588</v>
      </c>
      <c r="G4" s="365">
        <v>10.992000000000001</v>
      </c>
      <c r="H4" s="365">
        <v>1</v>
      </c>
      <c r="I4" s="365" t="s">
        <v>588</v>
      </c>
      <c r="J4" s="365" t="s">
        <v>588</v>
      </c>
      <c r="K4" s="365">
        <v>0.503</v>
      </c>
      <c r="L4" s="365">
        <v>0.13300000000000001</v>
      </c>
      <c r="M4" s="365">
        <v>58.911000000000001</v>
      </c>
      <c r="N4" s="366">
        <f t="shared" ref="N4:N5" si="1">SUM(B4,I4:M4)</f>
        <v>161.63499999999999</v>
      </c>
      <c r="O4" s="1"/>
      <c r="P4" s="1"/>
      <c r="Q4" s="1"/>
      <c r="R4" s="1"/>
    </row>
    <row r="5" spans="1:24" ht="15" customHeight="1" thickBot="1" x14ac:dyDescent="0.25">
      <c r="A5" s="118" t="s">
        <v>66</v>
      </c>
      <c r="B5" s="367">
        <f t="shared" si="0"/>
        <v>43.758000000000003</v>
      </c>
      <c r="C5" s="367">
        <v>0.161</v>
      </c>
      <c r="D5" s="367">
        <v>11.808</v>
      </c>
      <c r="E5" s="367">
        <v>24.771999999999998</v>
      </c>
      <c r="F5" s="367" t="s">
        <v>588</v>
      </c>
      <c r="G5" s="367">
        <v>7.0170000000000003</v>
      </c>
      <c r="H5" s="367" t="s">
        <v>588</v>
      </c>
      <c r="I5" s="367" t="s">
        <v>588</v>
      </c>
      <c r="J5" s="367" t="s">
        <v>588</v>
      </c>
      <c r="K5" s="367">
        <v>1E-3</v>
      </c>
      <c r="L5" s="367">
        <v>0.13200000000000001</v>
      </c>
      <c r="M5" s="367">
        <v>45.183999999999997</v>
      </c>
      <c r="N5" s="368">
        <f t="shared" si="1"/>
        <v>89.074999999999989</v>
      </c>
      <c r="O5" s="1"/>
      <c r="P5" s="1"/>
      <c r="Q5" s="1"/>
      <c r="R5" s="1"/>
    </row>
    <row r="6" spans="1:24" ht="15" customHeight="1" x14ac:dyDescent="0.25">
      <c r="A6" s="168" t="s">
        <v>466</v>
      </c>
      <c r="B6" s="232">
        <f t="shared" ref="B6:B11" si="2">SUM(C6:I6)</f>
        <v>0</v>
      </c>
      <c r="C6" s="233"/>
      <c r="D6" s="233"/>
      <c r="E6" s="233"/>
      <c r="F6" s="233"/>
      <c r="G6" s="233"/>
      <c r="H6" s="233"/>
      <c r="I6" s="233"/>
      <c r="J6" s="233"/>
      <c r="K6" s="233"/>
      <c r="L6" s="233"/>
      <c r="M6" s="234"/>
      <c r="N6" s="235">
        <f t="shared" ref="N6:N11" si="3">SUM(B6,J6:M6)</f>
        <v>0</v>
      </c>
      <c r="Q6" s="1"/>
      <c r="R6" s="1"/>
    </row>
    <row r="7" spans="1:24" ht="15" customHeight="1" thickBot="1" x14ac:dyDescent="0.3">
      <c r="A7" s="124" t="s">
        <v>67</v>
      </c>
      <c r="B7" s="236">
        <f t="shared" si="2"/>
        <v>0</v>
      </c>
      <c r="C7" s="237"/>
      <c r="D7" s="237"/>
      <c r="E7" s="237"/>
      <c r="F7" s="237"/>
      <c r="G7" s="237"/>
      <c r="H7" s="237"/>
      <c r="I7" s="237"/>
      <c r="J7" s="237"/>
      <c r="K7" s="237"/>
      <c r="L7" s="237"/>
      <c r="M7" s="238"/>
      <c r="N7" s="239">
        <f t="shared" si="3"/>
        <v>0</v>
      </c>
    </row>
    <row r="8" spans="1:24" ht="15" customHeight="1" x14ac:dyDescent="0.25">
      <c r="A8" s="168" t="s">
        <v>77</v>
      </c>
      <c r="B8" s="232">
        <f t="shared" si="2"/>
        <v>0</v>
      </c>
      <c r="C8" s="232"/>
      <c r="D8" s="232"/>
      <c r="E8" s="232"/>
      <c r="F8" s="232"/>
      <c r="G8" s="232"/>
      <c r="H8" s="232"/>
      <c r="I8" s="232"/>
      <c r="J8" s="232"/>
      <c r="K8" s="232"/>
      <c r="L8" s="232"/>
      <c r="M8" s="232"/>
      <c r="N8" s="235">
        <f t="shared" si="3"/>
        <v>0</v>
      </c>
    </row>
    <row r="9" spans="1:24" ht="15" customHeight="1" thickBot="1" x14ac:dyDescent="0.3">
      <c r="A9" s="127" t="s">
        <v>73</v>
      </c>
      <c r="B9" s="240">
        <f t="shared" si="2"/>
        <v>0</v>
      </c>
      <c r="C9" s="241"/>
      <c r="D9" s="241"/>
      <c r="E9" s="241"/>
      <c r="F9" s="241"/>
      <c r="G9" s="241"/>
      <c r="H9" s="241"/>
      <c r="I9" s="241"/>
      <c r="J9" s="241"/>
      <c r="K9" s="241"/>
      <c r="L9" s="241"/>
      <c r="M9" s="241"/>
      <c r="N9" s="242">
        <f t="shared" si="3"/>
        <v>0</v>
      </c>
    </row>
    <row r="10" spans="1:24" ht="15" customHeight="1" x14ac:dyDescent="0.25">
      <c r="A10" s="172" t="s">
        <v>4</v>
      </c>
      <c r="B10" s="243">
        <f>SUM(C10:I10)</f>
        <v>102.08800000000001</v>
      </c>
      <c r="C10" s="244">
        <f>SUM(C4,C6,C8)</f>
        <v>5.1609999999999996</v>
      </c>
      <c r="D10" s="244">
        <f t="shared" ref="D10:M11" si="4">SUM(D4,D6,D8)</f>
        <v>23.141999999999999</v>
      </c>
      <c r="E10" s="244">
        <f t="shared" si="4"/>
        <v>61.792999999999999</v>
      </c>
      <c r="F10" s="244">
        <f t="shared" si="4"/>
        <v>0</v>
      </c>
      <c r="G10" s="244">
        <f t="shared" si="4"/>
        <v>10.992000000000001</v>
      </c>
      <c r="H10" s="244">
        <f t="shared" si="4"/>
        <v>1</v>
      </c>
      <c r="I10" s="244">
        <f t="shared" ref="I10" si="5">SUM(I4,I6,I8)</f>
        <v>0</v>
      </c>
      <c r="J10" s="244">
        <f t="shared" si="4"/>
        <v>0</v>
      </c>
      <c r="K10" s="244">
        <f t="shared" si="4"/>
        <v>0.503</v>
      </c>
      <c r="L10" s="244">
        <f t="shared" si="4"/>
        <v>0.13300000000000001</v>
      </c>
      <c r="M10" s="245">
        <f t="shared" si="4"/>
        <v>58.911000000000001</v>
      </c>
      <c r="N10" s="246">
        <f t="shared" si="3"/>
        <v>161.63499999999999</v>
      </c>
    </row>
    <row r="11" spans="1:24" ht="15" customHeight="1" thickBot="1" x14ac:dyDescent="0.3">
      <c r="A11" s="173" t="s">
        <v>65</v>
      </c>
      <c r="B11" s="247">
        <f t="shared" si="2"/>
        <v>43.758000000000003</v>
      </c>
      <c r="C11" s="248">
        <f>SUM(C5,C7,C9)</f>
        <v>0.161</v>
      </c>
      <c r="D11" s="248">
        <f t="shared" si="4"/>
        <v>11.808</v>
      </c>
      <c r="E11" s="248">
        <f t="shared" si="4"/>
        <v>24.771999999999998</v>
      </c>
      <c r="F11" s="248">
        <f t="shared" si="4"/>
        <v>0</v>
      </c>
      <c r="G11" s="248">
        <f t="shared" si="4"/>
        <v>7.0170000000000003</v>
      </c>
      <c r="H11" s="248">
        <f t="shared" si="4"/>
        <v>0</v>
      </c>
      <c r="I11" s="248">
        <f t="shared" ref="I11" si="6">SUM(I5,I7,I9)</f>
        <v>0</v>
      </c>
      <c r="J11" s="248">
        <f t="shared" si="4"/>
        <v>0</v>
      </c>
      <c r="K11" s="248">
        <f t="shared" si="4"/>
        <v>1E-3</v>
      </c>
      <c r="L11" s="248">
        <f t="shared" si="4"/>
        <v>0.13200000000000001</v>
      </c>
      <c r="M11" s="249">
        <f t="shared" si="4"/>
        <v>45.183999999999997</v>
      </c>
      <c r="N11" s="250">
        <f t="shared" si="3"/>
        <v>89.074999999999989</v>
      </c>
    </row>
    <row r="12" spans="1:24" ht="12.75" customHeight="1" x14ac:dyDescent="0.2">
      <c r="A12" s="82"/>
      <c r="B12" s="83"/>
      <c r="C12" s="84"/>
      <c r="D12" s="84"/>
      <c r="E12" s="84"/>
      <c r="F12" s="84"/>
      <c r="G12" s="84"/>
      <c r="H12" s="84"/>
      <c r="I12" s="84"/>
      <c r="J12" s="84"/>
      <c r="K12" s="84"/>
      <c r="L12" s="84"/>
      <c r="M12" s="84"/>
      <c r="N12" s="84"/>
      <c r="O12" s="52"/>
      <c r="P12" s="52"/>
      <c r="Q12" s="52"/>
      <c r="R12" s="52"/>
    </row>
    <row r="13" spans="1:24" ht="27" customHeight="1" x14ac:dyDescent="0.2">
      <c r="A13" s="463" t="s">
        <v>467</v>
      </c>
      <c r="B13" s="463"/>
      <c r="C13" s="463"/>
      <c r="D13" s="463"/>
      <c r="E13" s="463"/>
      <c r="F13" s="463"/>
      <c r="G13" s="463"/>
      <c r="H13" s="463"/>
      <c r="I13" s="463"/>
      <c r="J13" s="463"/>
      <c r="K13" s="463"/>
      <c r="L13" s="463"/>
      <c r="M13" s="463"/>
      <c r="N13" s="463"/>
      <c r="O13" s="52"/>
      <c r="P13" s="52"/>
      <c r="Q13" s="52"/>
      <c r="R13" s="52"/>
    </row>
    <row r="14" spans="1:24" ht="15" customHeight="1" x14ac:dyDescent="0.25">
      <c r="A14" s="465" t="s">
        <v>468</v>
      </c>
      <c r="B14" s="465"/>
      <c r="C14" s="465"/>
      <c r="D14" s="465"/>
      <c r="E14" s="465"/>
      <c r="F14" s="465"/>
      <c r="G14" s="465"/>
      <c r="H14" s="465"/>
      <c r="I14" s="465"/>
      <c r="J14" s="465"/>
      <c r="K14" s="465"/>
      <c r="L14" s="465"/>
      <c r="M14" s="465"/>
      <c r="N14" s="465"/>
      <c r="O14" s="59"/>
      <c r="P14" s="59"/>
      <c r="Q14" s="59"/>
      <c r="R14" s="59"/>
    </row>
    <row r="15" spans="1:24" ht="45" customHeight="1" x14ac:dyDescent="0.25">
      <c r="A15" s="463" t="s">
        <v>480</v>
      </c>
      <c r="B15" s="463"/>
      <c r="C15" s="463"/>
      <c r="D15" s="463"/>
      <c r="E15" s="463"/>
      <c r="F15" s="463"/>
      <c r="G15" s="463"/>
      <c r="H15" s="463"/>
      <c r="I15" s="463"/>
      <c r="J15" s="463"/>
      <c r="K15" s="463"/>
      <c r="L15" s="463"/>
      <c r="M15" s="463"/>
      <c r="N15" s="463"/>
      <c r="O15" s="59"/>
      <c r="P15" s="59"/>
      <c r="Q15" s="59"/>
      <c r="R15" s="59"/>
    </row>
    <row r="16" spans="1:24" ht="15" customHeight="1" x14ac:dyDescent="0.2">
      <c r="A16" s="463" t="s">
        <v>470</v>
      </c>
      <c r="B16" s="463"/>
      <c r="C16" s="463"/>
      <c r="D16" s="463"/>
      <c r="E16" s="463"/>
      <c r="F16" s="463"/>
      <c r="G16" s="463"/>
      <c r="H16" s="463"/>
      <c r="I16" s="463"/>
      <c r="J16" s="463"/>
      <c r="K16" s="463"/>
      <c r="L16" s="463"/>
      <c r="M16" s="463"/>
      <c r="N16" s="463"/>
      <c r="O16" s="77"/>
      <c r="P16" s="77"/>
      <c r="Q16" s="77"/>
      <c r="R16" s="77"/>
      <c r="S16" s="77"/>
      <c r="T16" s="77"/>
      <c r="U16" s="77"/>
      <c r="V16" s="77"/>
      <c r="W16" s="77"/>
      <c r="X16" s="77"/>
    </row>
    <row r="17" spans="1:19" ht="16.5" customHeight="1" x14ac:dyDescent="0.25">
      <c r="A17" s="463" t="s">
        <v>471</v>
      </c>
      <c r="B17" s="463"/>
      <c r="C17" s="463"/>
      <c r="D17" s="463"/>
      <c r="E17" s="463"/>
      <c r="F17" s="463"/>
      <c r="G17" s="463"/>
      <c r="H17" s="463"/>
      <c r="I17" s="463"/>
      <c r="J17" s="463"/>
      <c r="K17" s="463"/>
      <c r="L17" s="463"/>
      <c r="M17" s="463"/>
      <c r="N17" s="463"/>
    </row>
    <row r="18" spans="1:19" x14ac:dyDescent="0.25">
      <c r="A18" s="463" t="s">
        <v>472</v>
      </c>
      <c r="B18" s="463"/>
      <c r="C18" s="463"/>
      <c r="D18" s="463"/>
      <c r="E18" s="463"/>
      <c r="F18" s="463"/>
      <c r="G18" s="463"/>
      <c r="H18" s="463"/>
      <c r="I18" s="463"/>
      <c r="J18" s="463"/>
      <c r="K18" s="463"/>
      <c r="L18" s="463"/>
      <c r="M18" s="463"/>
      <c r="N18" s="463"/>
    </row>
    <row r="19" spans="1:19" customFormat="1" x14ac:dyDescent="0.25">
      <c r="A19" s="455"/>
      <c r="B19" s="455"/>
      <c r="C19" s="455"/>
      <c r="D19" s="455"/>
      <c r="E19" s="455"/>
      <c r="F19" s="455"/>
      <c r="G19" s="455"/>
      <c r="H19" s="455"/>
      <c r="I19" s="455"/>
      <c r="J19" s="455"/>
      <c r="K19" s="455"/>
      <c r="L19" s="455"/>
      <c r="M19" s="455"/>
      <c r="N19" s="455"/>
      <c r="S19" s="1"/>
    </row>
  </sheetData>
  <mergeCells count="13">
    <mergeCell ref="A19:N19"/>
    <mergeCell ref="A1:N1"/>
    <mergeCell ref="M2:M3"/>
    <mergeCell ref="N2:N3"/>
    <mergeCell ref="A13:N13"/>
    <mergeCell ref="A2:A3"/>
    <mergeCell ref="A14:N14"/>
    <mergeCell ref="A15:N15"/>
    <mergeCell ref="A16:N16"/>
    <mergeCell ref="A17:N17"/>
    <mergeCell ref="A18:N1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Y23"/>
  <sheetViews>
    <sheetView zoomScaleNormal="100" workbookViewId="0">
      <selection activeCell="A17" sqref="A17:Y17"/>
    </sheetView>
  </sheetViews>
  <sheetFormatPr defaultColWidth="9.140625" defaultRowHeight="12.75" x14ac:dyDescent="0.2"/>
  <cols>
    <col min="1" max="1" width="21.28515625" style="2" customWidth="1"/>
    <col min="2" max="25" width="8.85546875" style="1" customWidth="1"/>
    <col min="26" max="16384" width="9.140625" style="1"/>
  </cols>
  <sheetData>
    <row r="1" spans="1:25" ht="42.75" customHeight="1" thickBot="1" x14ac:dyDescent="0.25">
      <c r="A1" s="475" t="s">
        <v>530</v>
      </c>
      <c r="B1" s="476"/>
      <c r="C1" s="476"/>
      <c r="D1" s="476"/>
      <c r="E1" s="476"/>
      <c r="F1" s="476"/>
      <c r="G1" s="476"/>
      <c r="H1" s="476"/>
      <c r="I1" s="476"/>
      <c r="J1" s="476"/>
      <c r="K1" s="476"/>
      <c r="L1" s="476"/>
      <c r="M1" s="476"/>
      <c r="N1" s="476"/>
      <c r="O1" s="476"/>
      <c r="P1" s="476"/>
      <c r="Q1" s="476"/>
      <c r="R1" s="476"/>
      <c r="S1" s="476"/>
      <c r="T1" s="476"/>
      <c r="U1" s="476"/>
      <c r="V1" s="476"/>
      <c r="W1" s="476"/>
      <c r="X1" s="476"/>
      <c r="Y1" s="477"/>
    </row>
    <row r="2" spans="1:25" s="4" customFormat="1" ht="17.25" customHeight="1" x14ac:dyDescent="0.2">
      <c r="A2" s="473" t="s">
        <v>600</v>
      </c>
      <c r="B2" s="469" t="s">
        <v>12</v>
      </c>
      <c r="C2" s="470"/>
      <c r="D2" s="470"/>
      <c r="E2" s="470"/>
      <c r="F2" s="470"/>
      <c r="G2" s="470"/>
      <c r="H2" s="470"/>
      <c r="I2" s="470"/>
      <c r="J2" s="470"/>
      <c r="K2" s="470"/>
      <c r="L2" s="470"/>
      <c r="M2" s="470"/>
      <c r="N2" s="470"/>
      <c r="O2" s="471"/>
      <c r="P2" s="469" t="s">
        <v>529</v>
      </c>
      <c r="Q2" s="470"/>
      <c r="R2" s="470"/>
      <c r="S2" s="470"/>
      <c r="T2" s="470"/>
      <c r="U2" s="470"/>
      <c r="V2" s="478" t="s">
        <v>463</v>
      </c>
      <c r="W2" s="479"/>
      <c r="X2" s="482" t="s">
        <v>4</v>
      </c>
      <c r="Y2" s="485" t="s">
        <v>103</v>
      </c>
    </row>
    <row r="3" spans="1:25" s="4" customFormat="1" ht="52.5" customHeight="1" x14ac:dyDescent="0.2">
      <c r="A3" s="464"/>
      <c r="B3" s="472" t="s">
        <v>13</v>
      </c>
      <c r="C3" s="472"/>
      <c r="D3" s="472" t="s">
        <v>14</v>
      </c>
      <c r="E3" s="472"/>
      <c r="F3" s="472" t="s">
        <v>15</v>
      </c>
      <c r="G3" s="472"/>
      <c r="H3" s="472" t="s">
        <v>16</v>
      </c>
      <c r="I3" s="472"/>
      <c r="J3" s="472" t="s">
        <v>17</v>
      </c>
      <c r="K3" s="472"/>
      <c r="L3" s="472" t="s">
        <v>45</v>
      </c>
      <c r="M3" s="472"/>
      <c r="N3" s="399" t="s">
        <v>516</v>
      </c>
      <c r="O3" s="401"/>
      <c r="P3" s="399" t="s">
        <v>464</v>
      </c>
      <c r="Q3" s="401"/>
      <c r="R3" s="399" t="s">
        <v>542</v>
      </c>
      <c r="S3" s="401"/>
      <c r="T3" s="399" t="s">
        <v>465</v>
      </c>
      <c r="U3" s="401"/>
      <c r="V3" s="480"/>
      <c r="W3" s="481"/>
      <c r="X3" s="483"/>
      <c r="Y3" s="486"/>
    </row>
    <row r="4" spans="1:25" s="4" customFormat="1" ht="13.5" customHeight="1" thickBot="1" x14ac:dyDescent="0.25">
      <c r="A4" s="445"/>
      <c r="B4" s="43" t="s">
        <v>4</v>
      </c>
      <c r="C4" s="43" t="s">
        <v>18</v>
      </c>
      <c r="D4" s="43" t="s">
        <v>4</v>
      </c>
      <c r="E4" s="43" t="s">
        <v>18</v>
      </c>
      <c r="F4" s="43" t="s">
        <v>4</v>
      </c>
      <c r="G4" s="43" t="s">
        <v>18</v>
      </c>
      <c r="H4" s="43" t="s">
        <v>4</v>
      </c>
      <c r="I4" s="43" t="s">
        <v>18</v>
      </c>
      <c r="J4" s="43" t="s">
        <v>4</v>
      </c>
      <c r="K4" s="43" t="s">
        <v>18</v>
      </c>
      <c r="L4" s="43" t="s">
        <v>4</v>
      </c>
      <c r="M4" s="43" t="s">
        <v>18</v>
      </c>
      <c r="N4" s="43" t="s">
        <v>4</v>
      </c>
      <c r="O4" s="43" t="s">
        <v>18</v>
      </c>
      <c r="P4" s="43" t="s">
        <v>4</v>
      </c>
      <c r="Q4" s="43" t="s">
        <v>18</v>
      </c>
      <c r="R4" s="43" t="s">
        <v>4</v>
      </c>
      <c r="S4" s="43" t="s">
        <v>18</v>
      </c>
      <c r="T4" s="43" t="s">
        <v>4</v>
      </c>
      <c r="U4" s="43" t="s">
        <v>18</v>
      </c>
      <c r="V4" s="43" t="s">
        <v>4</v>
      </c>
      <c r="W4" s="43" t="s">
        <v>18</v>
      </c>
      <c r="X4" s="484"/>
      <c r="Y4" s="487"/>
    </row>
    <row r="5" spans="1:25" s="5" customFormat="1" ht="12.75" customHeight="1" x14ac:dyDescent="0.2">
      <c r="A5" s="131" t="s">
        <v>19</v>
      </c>
      <c r="B5" s="356" t="s">
        <v>588</v>
      </c>
      <c r="C5" s="356" t="s">
        <v>588</v>
      </c>
      <c r="D5" s="356" t="s">
        <v>588</v>
      </c>
      <c r="E5" s="356" t="s">
        <v>588</v>
      </c>
      <c r="F5" s="356" t="s">
        <v>588</v>
      </c>
      <c r="G5" s="356" t="s">
        <v>588</v>
      </c>
      <c r="H5" s="356" t="s">
        <v>588</v>
      </c>
      <c r="I5" s="356" t="s">
        <v>588</v>
      </c>
      <c r="J5" s="356">
        <v>1</v>
      </c>
      <c r="K5" s="356" t="s">
        <v>588</v>
      </c>
      <c r="L5" s="356" t="s">
        <v>588</v>
      </c>
      <c r="M5" s="356" t="s">
        <v>588</v>
      </c>
      <c r="N5" s="357"/>
      <c r="O5" s="357"/>
      <c r="P5" s="357"/>
      <c r="Q5" s="357"/>
      <c r="R5" s="357">
        <v>6</v>
      </c>
      <c r="S5" s="357">
        <v>5</v>
      </c>
      <c r="T5" s="356" t="s">
        <v>588</v>
      </c>
      <c r="U5" s="356" t="s">
        <v>588</v>
      </c>
      <c r="V5" s="356">
        <v>1</v>
      </c>
      <c r="W5" s="356">
        <v>1</v>
      </c>
      <c r="X5" s="358">
        <f>SUM(B5,D5,F5,H5,J5,L5,N5,P5,R5,T5,V5)</f>
        <v>8</v>
      </c>
      <c r="Y5" s="359">
        <f>SUM(C5,E5,G5,I5,K5,M5,O5,Q5,S5,U5,W5)</f>
        <v>6</v>
      </c>
    </row>
    <row r="6" spans="1:25" s="5" customFormat="1" ht="12.75" customHeight="1" x14ac:dyDescent="0.2">
      <c r="A6" s="24" t="s">
        <v>20</v>
      </c>
      <c r="B6" s="360" t="s">
        <v>588</v>
      </c>
      <c r="C6" s="360" t="s">
        <v>588</v>
      </c>
      <c r="D6" s="360">
        <v>2</v>
      </c>
      <c r="E6" s="360" t="s">
        <v>588</v>
      </c>
      <c r="F6" s="360">
        <v>14</v>
      </c>
      <c r="G6" s="360">
        <v>4</v>
      </c>
      <c r="H6" s="360" t="s">
        <v>588</v>
      </c>
      <c r="I6" s="360" t="s">
        <v>588</v>
      </c>
      <c r="J6" s="360">
        <v>5</v>
      </c>
      <c r="K6" s="360">
        <v>3</v>
      </c>
      <c r="L6" s="360">
        <v>1</v>
      </c>
      <c r="M6" s="360" t="s">
        <v>588</v>
      </c>
      <c r="N6" s="8"/>
      <c r="O6" s="8"/>
      <c r="P6" s="8"/>
      <c r="Q6" s="8"/>
      <c r="R6" s="8">
        <v>6</v>
      </c>
      <c r="S6" s="8">
        <v>5</v>
      </c>
      <c r="T6" s="360" t="s">
        <v>588</v>
      </c>
      <c r="U6" s="360" t="s">
        <v>588</v>
      </c>
      <c r="V6" s="360">
        <v>2</v>
      </c>
      <c r="W6" s="360">
        <v>1</v>
      </c>
      <c r="X6" s="361">
        <f t="shared" ref="X6:Y11" si="0">SUM(B6,D6,F6,H6,J6,L6,N6,P6,R6,T6,V6)</f>
        <v>30</v>
      </c>
      <c r="Y6" s="362">
        <f t="shared" si="0"/>
        <v>13</v>
      </c>
    </row>
    <row r="7" spans="1:25" s="5" customFormat="1" ht="12.75" customHeight="1" x14ac:dyDescent="0.2">
      <c r="A7" s="24" t="s">
        <v>21</v>
      </c>
      <c r="B7" s="360" t="s">
        <v>588</v>
      </c>
      <c r="C7" s="360" t="s">
        <v>588</v>
      </c>
      <c r="D7" s="360">
        <v>6</v>
      </c>
      <c r="E7" s="360">
        <v>1</v>
      </c>
      <c r="F7" s="360">
        <v>24</v>
      </c>
      <c r="G7" s="360">
        <v>10</v>
      </c>
      <c r="H7" s="360" t="s">
        <v>588</v>
      </c>
      <c r="I7" s="360" t="s">
        <v>588</v>
      </c>
      <c r="J7" s="360">
        <v>4</v>
      </c>
      <c r="K7" s="360">
        <v>3</v>
      </c>
      <c r="L7" s="360" t="s">
        <v>588</v>
      </c>
      <c r="M7" s="360" t="s">
        <v>588</v>
      </c>
      <c r="N7" s="8"/>
      <c r="O7" s="8"/>
      <c r="P7" s="8"/>
      <c r="Q7" s="8"/>
      <c r="R7" s="8">
        <v>7</v>
      </c>
      <c r="S7" s="8">
        <v>4</v>
      </c>
      <c r="T7" s="360">
        <v>2</v>
      </c>
      <c r="U7" s="360">
        <v>2</v>
      </c>
      <c r="V7" s="360">
        <v>14</v>
      </c>
      <c r="W7" s="360">
        <v>11</v>
      </c>
      <c r="X7" s="361">
        <f t="shared" si="0"/>
        <v>57</v>
      </c>
      <c r="Y7" s="362">
        <f t="shared" si="0"/>
        <v>31</v>
      </c>
    </row>
    <row r="8" spans="1:25" s="5" customFormat="1" ht="12.75" customHeight="1" x14ac:dyDescent="0.2">
      <c r="A8" s="24" t="s">
        <v>22</v>
      </c>
      <c r="B8" s="360">
        <v>1</v>
      </c>
      <c r="C8" s="360" t="s">
        <v>588</v>
      </c>
      <c r="D8" s="360">
        <v>6</v>
      </c>
      <c r="E8" s="360">
        <v>4</v>
      </c>
      <c r="F8" s="360">
        <v>20</v>
      </c>
      <c r="G8" s="360">
        <v>9</v>
      </c>
      <c r="H8" s="360" t="s">
        <v>588</v>
      </c>
      <c r="I8" s="360" t="s">
        <v>588</v>
      </c>
      <c r="J8" s="360">
        <v>3</v>
      </c>
      <c r="K8" s="360">
        <v>2</v>
      </c>
      <c r="L8" s="360" t="s">
        <v>588</v>
      </c>
      <c r="M8" s="360" t="s">
        <v>588</v>
      </c>
      <c r="N8" s="8"/>
      <c r="O8" s="8"/>
      <c r="P8" s="8"/>
      <c r="Q8" s="8"/>
      <c r="R8" s="8">
        <v>8</v>
      </c>
      <c r="S8" s="8">
        <v>7</v>
      </c>
      <c r="T8" s="360" t="s">
        <v>588</v>
      </c>
      <c r="U8" s="360" t="s">
        <v>588</v>
      </c>
      <c r="V8" s="360">
        <v>24</v>
      </c>
      <c r="W8" s="360">
        <v>18</v>
      </c>
      <c r="X8" s="361">
        <f t="shared" si="0"/>
        <v>62</v>
      </c>
      <c r="Y8" s="362">
        <f t="shared" si="0"/>
        <v>40</v>
      </c>
    </row>
    <row r="9" spans="1:25" s="5" customFormat="1" x14ac:dyDescent="0.2">
      <c r="A9" s="24" t="s">
        <v>23</v>
      </c>
      <c r="B9" s="360">
        <v>4</v>
      </c>
      <c r="C9" s="360" t="s">
        <v>588</v>
      </c>
      <c r="D9" s="360">
        <v>7</v>
      </c>
      <c r="E9" s="360">
        <v>5</v>
      </c>
      <c r="F9" s="360">
        <v>10</v>
      </c>
      <c r="G9" s="360">
        <v>5</v>
      </c>
      <c r="H9" s="360" t="s">
        <v>588</v>
      </c>
      <c r="I9" s="360" t="s">
        <v>588</v>
      </c>
      <c r="J9" s="360">
        <v>1</v>
      </c>
      <c r="K9" s="360" t="s">
        <v>588</v>
      </c>
      <c r="L9" s="360" t="s">
        <v>588</v>
      </c>
      <c r="M9" s="360" t="s">
        <v>588</v>
      </c>
      <c r="N9" s="8"/>
      <c r="O9" s="8"/>
      <c r="P9" s="8"/>
      <c r="Q9" s="8"/>
      <c r="R9" s="8">
        <v>1</v>
      </c>
      <c r="S9" s="8" t="s">
        <v>588</v>
      </c>
      <c r="T9" s="360">
        <v>1</v>
      </c>
      <c r="U9" s="360">
        <v>1</v>
      </c>
      <c r="V9" s="360">
        <v>15</v>
      </c>
      <c r="W9" s="360">
        <v>12</v>
      </c>
      <c r="X9" s="361">
        <f t="shared" si="0"/>
        <v>39</v>
      </c>
      <c r="Y9" s="362">
        <f t="shared" si="0"/>
        <v>23</v>
      </c>
    </row>
    <row r="10" spans="1:25" s="5" customFormat="1" x14ac:dyDescent="0.2">
      <c r="A10" s="24" t="s">
        <v>24</v>
      </c>
      <c r="B10" s="360" t="s">
        <v>588</v>
      </c>
      <c r="C10" s="360" t="s">
        <v>588</v>
      </c>
      <c r="D10" s="360">
        <v>3</v>
      </c>
      <c r="E10" s="360">
        <v>2</v>
      </c>
      <c r="F10" s="360" t="s">
        <v>588</v>
      </c>
      <c r="G10" s="360" t="s">
        <v>588</v>
      </c>
      <c r="H10" s="360" t="s">
        <v>588</v>
      </c>
      <c r="I10" s="360" t="s">
        <v>588</v>
      </c>
      <c r="J10" s="360" t="s">
        <v>588</v>
      </c>
      <c r="K10" s="360" t="s">
        <v>588</v>
      </c>
      <c r="L10" s="360" t="s">
        <v>588</v>
      </c>
      <c r="M10" s="360" t="s">
        <v>588</v>
      </c>
      <c r="N10" s="8"/>
      <c r="O10" s="8"/>
      <c r="P10" s="8"/>
      <c r="Q10" s="8"/>
      <c r="R10" s="8" t="s">
        <v>588</v>
      </c>
      <c r="S10" s="8" t="s">
        <v>588</v>
      </c>
      <c r="T10" s="360" t="s">
        <v>588</v>
      </c>
      <c r="U10" s="360" t="s">
        <v>588</v>
      </c>
      <c r="V10" s="360" t="s">
        <v>588</v>
      </c>
      <c r="W10" s="360" t="s">
        <v>588</v>
      </c>
      <c r="X10" s="361">
        <f t="shared" si="0"/>
        <v>3</v>
      </c>
      <c r="Y10" s="362">
        <f t="shared" si="0"/>
        <v>2</v>
      </c>
    </row>
    <row r="11" spans="1:25" ht="13.5" thickBot="1" x14ac:dyDescent="0.25">
      <c r="A11" s="19" t="s">
        <v>4</v>
      </c>
      <c r="B11" s="363">
        <f>SUM(B5:B10)</f>
        <v>5</v>
      </c>
      <c r="C11" s="363">
        <f t="shared" ref="C11:W11" si="1">SUM(C5:C10)</f>
        <v>0</v>
      </c>
      <c r="D11" s="363">
        <f t="shared" si="1"/>
        <v>24</v>
      </c>
      <c r="E11" s="363">
        <f t="shared" si="1"/>
        <v>12</v>
      </c>
      <c r="F11" s="363">
        <f t="shared" si="1"/>
        <v>68</v>
      </c>
      <c r="G11" s="363">
        <f t="shared" si="1"/>
        <v>28</v>
      </c>
      <c r="H11" s="363">
        <f t="shared" si="1"/>
        <v>0</v>
      </c>
      <c r="I11" s="363">
        <f t="shared" si="1"/>
        <v>0</v>
      </c>
      <c r="J11" s="363">
        <f t="shared" si="1"/>
        <v>14</v>
      </c>
      <c r="K11" s="363">
        <f t="shared" si="1"/>
        <v>8</v>
      </c>
      <c r="L11" s="363">
        <f t="shared" si="1"/>
        <v>1</v>
      </c>
      <c r="M11" s="363">
        <f t="shared" si="1"/>
        <v>0</v>
      </c>
      <c r="N11" s="363">
        <f t="shared" si="1"/>
        <v>0</v>
      </c>
      <c r="O11" s="363">
        <f t="shared" si="1"/>
        <v>0</v>
      </c>
      <c r="P11" s="363">
        <f t="shared" si="1"/>
        <v>0</v>
      </c>
      <c r="Q11" s="363">
        <f t="shared" si="1"/>
        <v>0</v>
      </c>
      <c r="R11" s="363">
        <f t="shared" si="1"/>
        <v>28</v>
      </c>
      <c r="S11" s="363">
        <f t="shared" si="1"/>
        <v>21</v>
      </c>
      <c r="T11" s="363">
        <f t="shared" si="1"/>
        <v>3</v>
      </c>
      <c r="U11" s="363">
        <f t="shared" si="1"/>
        <v>3</v>
      </c>
      <c r="V11" s="363">
        <f t="shared" si="1"/>
        <v>56</v>
      </c>
      <c r="W11" s="363">
        <f t="shared" si="1"/>
        <v>43</v>
      </c>
      <c r="X11" s="363">
        <f t="shared" si="0"/>
        <v>199</v>
      </c>
      <c r="Y11" s="364">
        <f t="shared" si="0"/>
        <v>115</v>
      </c>
    </row>
    <row r="12" spans="1:25" ht="15" customHeight="1" x14ac:dyDescent="0.2"/>
    <row r="13" spans="1:25" ht="15" customHeight="1" x14ac:dyDescent="0.2"/>
    <row r="14" spans="1:25" ht="15" customHeight="1" x14ac:dyDescent="0.2">
      <c r="A14" s="437" t="s">
        <v>475</v>
      </c>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row>
    <row r="15" spans="1:25" ht="15" customHeight="1" x14ac:dyDescent="0.2">
      <c r="A15" s="474" t="s">
        <v>468</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c r="Y15" s="474"/>
    </row>
    <row r="16" spans="1:25" ht="45" customHeight="1" x14ac:dyDescent="0.2">
      <c r="A16" s="463" t="s">
        <v>469</v>
      </c>
      <c r="B16" s="463"/>
      <c r="C16" s="463"/>
      <c r="D16" s="463"/>
      <c r="E16" s="463"/>
      <c r="F16" s="463"/>
      <c r="G16" s="463"/>
      <c r="H16" s="463"/>
      <c r="I16" s="463"/>
      <c r="J16" s="463"/>
      <c r="K16" s="463"/>
      <c r="L16" s="463"/>
      <c r="M16" s="463"/>
      <c r="N16" s="463"/>
      <c r="O16" s="463"/>
      <c r="P16" s="463"/>
      <c r="Q16" s="463"/>
      <c r="R16" s="463"/>
      <c r="S16" s="463"/>
      <c r="T16" s="463"/>
      <c r="U16" s="463"/>
      <c r="V16" s="463"/>
      <c r="W16" s="463"/>
      <c r="X16" s="463"/>
      <c r="Y16" s="463"/>
    </row>
    <row r="17" spans="1:25" ht="15" customHeight="1" x14ac:dyDescent="0.2">
      <c r="A17" s="463" t="s">
        <v>470</v>
      </c>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row>
    <row r="18" spans="1:25" ht="15" customHeight="1" x14ac:dyDescent="0.2">
      <c r="A18" s="463" t="s">
        <v>471</v>
      </c>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row>
    <row r="19" spans="1:25" x14ac:dyDescent="0.2">
      <c r="A19" s="455"/>
      <c r="B19" s="455"/>
      <c r="C19" s="455"/>
      <c r="D19" s="455"/>
      <c r="E19" s="455"/>
      <c r="F19" s="455"/>
      <c r="G19" s="455"/>
      <c r="H19" s="455"/>
      <c r="I19" s="455"/>
      <c r="J19" s="455"/>
      <c r="K19" s="455"/>
      <c r="L19" s="455"/>
      <c r="M19" s="455"/>
      <c r="N19" s="253"/>
      <c r="O19" s="253"/>
    </row>
    <row r="21" spans="1:25" ht="15" x14ac:dyDescent="0.25">
      <c r="A21" s="204"/>
    </row>
    <row r="22" spans="1:25" ht="15" x14ac:dyDescent="0.25">
      <c r="A22" s="204"/>
    </row>
    <row r="23" spans="1:25" ht="15" x14ac:dyDescent="0.25">
      <c r="A23" s="204"/>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rgb="FFFF0000"/>
    <pageSetUpPr fitToPage="1"/>
  </sheetPr>
  <dimension ref="A1:Z40"/>
  <sheetViews>
    <sheetView zoomScaleNormal="100" workbookViewId="0">
      <selection activeCell="O42" sqref="O42"/>
    </sheetView>
  </sheetViews>
  <sheetFormatPr defaultColWidth="9.140625"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26" ht="42.75" customHeight="1" x14ac:dyDescent="0.25">
      <c r="A1" s="423" t="s">
        <v>418</v>
      </c>
      <c r="B1" s="494"/>
      <c r="C1" s="494"/>
      <c r="D1" s="494"/>
      <c r="E1" s="494"/>
      <c r="F1" s="494"/>
      <c r="G1" s="494"/>
      <c r="H1" s="494"/>
      <c r="I1" s="494"/>
      <c r="J1" s="494"/>
      <c r="K1" s="494"/>
      <c r="L1" s="494"/>
      <c r="M1" s="495"/>
      <c r="O1" s="61"/>
    </row>
    <row r="2" spans="1:26" s="4" customFormat="1" ht="30" customHeight="1" x14ac:dyDescent="0.2">
      <c r="A2" s="11" t="s">
        <v>587</v>
      </c>
      <c r="B2" s="421" t="s">
        <v>12</v>
      </c>
      <c r="C2" s="496"/>
      <c r="D2" s="496"/>
      <c r="E2" s="496"/>
      <c r="F2" s="496"/>
      <c r="G2" s="496"/>
      <c r="H2" s="496"/>
      <c r="I2" s="422"/>
      <c r="J2" s="402" t="s">
        <v>543</v>
      </c>
      <c r="K2" s="402"/>
      <c r="L2" s="78" t="s">
        <v>4</v>
      </c>
      <c r="M2" s="135" t="s">
        <v>103</v>
      </c>
      <c r="N2" s="51"/>
      <c r="O2" s="51"/>
      <c r="Q2" s="51"/>
      <c r="R2" s="51"/>
    </row>
    <row r="3" spans="1:26" s="4" customFormat="1" ht="18" customHeight="1" x14ac:dyDescent="0.2">
      <c r="A3" s="70" t="s">
        <v>601</v>
      </c>
      <c r="B3" s="497"/>
      <c r="C3" s="497"/>
      <c r="D3" s="497"/>
      <c r="E3" s="497"/>
      <c r="F3" s="497"/>
      <c r="G3" s="497"/>
      <c r="H3" s="497"/>
      <c r="I3" s="497"/>
      <c r="J3" s="497"/>
      <c r="K3" s="497"/>
      <c r="L3" s="497"/>
      <c r="M3" s="134"/>
    </row>
    <row r="4" spans="1:26" s="4" customFormat="1" ht="18" customHeight="1" x14ac:dyDescent="0.2">
      <c r="A4" s="133"/>
      <c r="B4" s="493" t="s">
        <v>27</v>
      </c>
      <c r="C4" s="493"/>
      <c r="D4" s="493" t="s">
        <v>28</v>
      </c>
      <c r="E4" s="493"/>
      <c r="F4" s="493" t="s">
        <v>30</v>
      </c>
      <c r="G4" s="493"/>
      <c r="H4" s="493" t="s">
        <v>29</v>
      </c>
      <c r="I4" s="493"/>
      <c r="J4" s="402" t="s">
        <v>4</v>
      </c>
      <c r="K4" s="402" t="s">
        <v>18</v>
      </c>
      <c r="L4" s="402"/>
      <c r="M4" s="491"/>
    </row>
    <row r="5" spans="1:26" s="4" customFormat="1" ht="12.75" customHeight="1" x14ac:dyDescent="0.2">
      <c r="A5" s="11" t="s">
        <v>25</v>
      </c>
      <c r="B5" s="66" t="s">
        <v>4</v>
      </c>
      <c r="C5" s="66" t="s">
        <v>18</v>
      </c>
      <c r="D5" s="66" t="s">
        <v>4</v>
      </c>
      <c r="E5" s="66" t="s">
        <v>18</v>
      </c>
      <c r="F5" s="66" t="s">
        <v>4</v>
      </c>
      <c r="G5" s="66" t="s">
        <v>18</v>
      </c>
      <c r="H5" s="66" t="s">
        <v>4</v>
      </c>
      <c r="I5" s="66" t="s">
        <v>18</v>
      </c>
      <c r="J5" s="402"/>
      <c r="K5" s="402"/>
      <c r="L5" s="402"/>
      <c r="M5" s="492"/>
    </row>
    <row r="6" spans="1:26" s="5" customFormat="1" ht="12.75" customHeight="1" thickBot="1" x14ac:dyDescent="0.3">
      <c r="A6" s="326" t="s">
        <v>26</v>
      </c>
      <c r="B6" s="323"/>
      <c r="C6" s="324"/>
      <c r="D6" s="323"/>
      <c r="E6" s="323"/>
      <c r="F6" s="369">
        <v>3</v>
      </c>
      <c r="G6" s="369">
        <v>3</v>
      </c>
      <c r="H6" s="369">
        <v>2</v>
      </c>
      <c r="I6" s="369" t="s">
        <v>588</v>
      </c>
      <c r="J6" s="369">
        <v>30</v>
      </c>
      <c r="K6" s="369">
        <v>24</v>
      </c>
      <c r="L6" s="370">
        <f t="shared" ref="L6:M9" si="0">SUM(J6,H6,F6,D6,B6)</f>
        <v>35</v>
      </c>
      <c r="M6" s="371">
        <f t="shared" si="0"/>
        <v>27</v>
      </c>
      <c r="N6" s="325"/>
      <c r="O6" s="325"/>
      <c r="P6" s="325"/>
      <c r="Q6" s="325"/>
      <c r="R6" s="325"/>
      <c r="S6" s="325"/>
      <c r="T6" s="325"/>
      <c r="U6" s="325"/>
      <c r="V6" s="325"/>
      <c r="W6" s="325"/>
      <c r="X6" s="325"/>
      <c r="Y6" s="325"/>
      <c r="Z6" s="325"/>
    </row>
    <row r="7" spans="1:26" s="5" customFormat="1" ht="12.75" customHeight="1" thickBot="1" x14ac:dyDescent="0.3">
      <c r="A7" s="326" t="s">
        <v>81</v>
      </c>
      <c r="B7" s="323"/>
      <c r="C7" s="324"/>
      <c r="D7" s="369">
        <v>3</v>
      </c>
      <c r="E7" s="369">
        <v>2</v>
      </c>
      <c r="F7" s="369">
        <v>6</v>
      </c>
      <c r="G7" s="369">
        <v>2</v>
      </c>
      <c r="H7" s="369">
        <v>6</v>
      </c>
      <c r="I7" s="369">
        <v>3</v>
      </c>
      <c r="J7" s="369" t="s">
        <v>588</v>
      </c>
      <c r="K7" s="369" t="s">
        <v>588</v>
      </c>
      <c r="L7" s="370">
        <f t="shared" si="0"/>
        <v>15</v>
      </c>
      <c r="M7" s="371">
        <f t="shared" si="0"/>
        <v>7</v>
      </c>
      <c r="N7" s="325"/>
      <c r="O7" s="325"/>
      <c r="P7" s="325"/>
      <c r="Q7" s="325"/>
      <c r="R7" s="325"/>
      <c r="S7" s="325"/>
      <c r="T7" s="325"/>
      <c r="U7" s="325"/>
      <c r="V7" s="325"/>
      <c r="W7" s="325"/>
      <c r="X7" s="325"/>
      <c r="Y7" s="325"/>
      <c r="Z7" s="325"/>
    </row>
    <row r="8" spans="1:26" s="5" customFormat="1" ht="12.75" customHeight="1" thickBot="1" x14ac:dyDescent="0.3">
      <c r="A8" s="326" t="s">
        <v>82</v>
      </c>
      <c r="B8" s="324"/>
      <c r="C8" s="324"/>
      <c r="D8" s="324"/>
      <c r="E8" s="324"/>
      <c r="F8" s="369">
        <v>2</v>
      </c>
      <c r="G8" s="369">
        <v>1</v>
      </c>
      <c r="H8" s="369" t="s">
        <v>588</v>
      </c>
      <c r="I8" s="369" t="s">
        <v>588</v>
      </c>
      <c r="J8" s="369" t="s">
        <v>588</v>
      </c>
      <c r="K8" s="369" t="s">
        <v>588</v>
      </c>
      <c r="L8" s="370">
        <f t="shared" si="0"/>
        <v>2</v>
      </c>
      <c r="M8" s="371">
        <f t="shared" si="0"/>
        <v>1</v>
      </c>
      <c r="N8" s="325"/>
      <c r="O8" s="325"/>
      <c r="P8" s="325"/>
      <c r="Q8" s="325"/>
      <c r="R8" s="325"/>
      <c r="S8" s="325"/>
      <c r="T8" s="325"/>
      <c r="U8" s="325"/>
      <c r="V8" s="325"/>
      <c r="W8" s="325"/>
      <c r="X8" s="325"/>
      <c r="Y8" s="325"/>
      <c r="Z8" s="325"/>
    </row>
    <row r="9" spans="1:26" s="5" customFormat="1" ht="12.75" customHeight="1" thickBot="1" x14ac:dyDescent="0.3">
      <c r="A9" s="326" t="s">
        <v>592</v>
      </c>
      <c r="B9" s="372">
        <v>7</v>
      </c>
      <c r="C9" s="373" t="s">
        <v>588</v>
      </c>
      <c r="D9" s="369">
        <v>20</v>
      </c>
      <c r="E9" s="369">
        <v>11</v>
      </c>
      <c r="F9" s="369">
        <v>48</v>
      </c>
      <c r="G9" s="369">
        <v>19</v>
      </c>
      <c r="H9" s="369">
        <v>15</v>
      </c>
      <c r="I9" s="369">
        <v>7</v>
      </c>
      <c r="J9" s="369">
        <v>1</v>
      </c>
      <c r="K9" s="369" t="s">
        <v>588</v>
      </c>
      <c r="L9" s="370">
        <f t="shared" si="0"/>
        <v>91</v>
      </c>
      <c r="M9" s="371">
        <f t="shared" si="0"/>
        <v>37</v>
      </c>
      <c r="N9" s="325"/>
      <c r="O9" s="325"/>
      <c r="P9" s="325"/>
      <c r="Q9" s="325"/>
      <c r="R9" s="325"/>
      <c r="S9" s="325"/>
      <c r="T9" s="325"/>
      <c r="U9" s="325"/>
      <c r="V9" s="325"/>
      <c r="W9" s="325"/>
      <c r="X9" s="325"/>
      <c r="Y9" s="325"/>
      <c r="Z9" s="325"/>
    </row>
    <row r="10" spans="1:26" s="5" customFormat="1" ht="15.75" thickBot="1" x14ac:dyDescent="0.3">
      <c r="A10" s="327" t="s">
        <v>4</v>
      </c>
      <c r="B10" s="374">
        <f t="shared" ref="B10:M10" si="1">SUM(B5:B9)</f>
        <v>7</v>
      </c>
      <c r="C10" s="374">
        <f t="shared" si="1"/>
        <v>0</v>
      </c>
      <c r="D10" s="374">
        <f t="shared" si="1"/>
        <v>23</v>
      </c>
      <c r="E10" s="374">
        <f t="shared" si="1"/>
        <v>13</v>
      </c>
      <c r="F10" s="374">
        <f t="shared" si="1"/>
        <v>59</v>
      </c>
      <c r="G10" s="374">
        <f t="shared" si="1"/>
        <v>25</v>
      </c>
      <c r="H10" s="374">
        <f t="shared" si="1"/>
        <v>23</v>
      </c>
      <c r="I10" s="374">
        <f t="shared" si="1"/>
        <v>10</v>
      </c>
      <c r="J10" s="374">
        <f t="shared" si="1"/>
        <v>31</v>
      </c>
      <c r="K10" s="374">
        <f t="shared" si="1"/>
        <v>24</v>
      </c>
      <c r="L10" s="374">
        <f t="shared" si="1"/>
        <v>143</v>
      </c>
      <c r="M10" s="375">
        <f t="shared" si="1"/>
        <v>72</v>
      </c>
      <c r="N10" s="328"/>
      <c r="O10" s="328"/>
      <c r="P10" s="328"/>
      <c r="Q10" s="328"/>
      <c r="R10" s="328"/>
      <c r="S10" s="328"/>
      <c r="T10" s="328"/>
      <c r="U10" s="328"/>
      <c r="V10" s="328"/>
      <c r="W10" s="328"/>
      <c r="X10" s="328"/>
      <c r="Y10" s="328"/>
      <c r="Z10" s="329"/>
    </row>
    <row r="11" spans="1:26" s="5" customFormat="1" x14ac:dyDescent="0.2">
      <c r="A11" s="70" t="s">
        <v>75</v>
      </c>
      <c r="B11" s="497"/>
      <c r="C11" s="497"/>
      <c r="D11" s="497"/>
      <c r="E11" s="497"/>
      <c r="F11" s="497"/>
      <c r="G11" s="497"/>
      <c r="H11" s="497"/>
      <c r="I11" s="497"/>
      <c r="J11" s="497"/>
      <c r="K11" s="497"/>
      <c r="L11" s="497"/>
      <c r="M11" s="134"/>
    </row>
    <row r="12" spans="1:26" s="5" customFormat="1" x14ac:dyDescent="0.2">
      <c r="A12" s="132"/>
      <c r="B12" s="402" t="s">
        <v>27</v>
      </c>
      <c r="C12" s="402"/>
      <c r="D12" s="402" t="s">
        <v>28</v>
      </c>
      <c r="E12" s="402"/>
      <c r="F12" s="402" t="s">
        <v>30</v>
      </c>
      <c r="G12" s="402"/>
      <c r="H12" s="402" t="s">
        <v>29</v>
      </c>
      <c r="I12" s="402"/>
      <c r="J12" s="402" t="s">
        <v>4</v>
      </c>
      <c r="K12" s="402" t="s">
        <v>18</v>
      </c>
      <c r="L12" s="402"/>
      <c r="M12" s="491"/>
    </row>
    <row r="13" spans="1:26" s="5" customFormat="1" ht="15" customHeight="1" x14ac:dyDescent="0.2">
      <c r="A13" s="11" t="s">
        <v>25</v>
      </c>
      <c r="B13" s="66" t="s">
        <v>4</v>
      </c>
      <c r="C13" s="66" t="s">
        <v>18</v>
      </c>
      <c r="D13" s="66" t="s">
        <v>4</v>
      </c>
      <c r="E13" s="66" t="s">
        <v>18</v>
      </c>
      <c r="F13" s="66" t="s">
        <v>4</v>
      </c>
      <c r="G13" s="66" t="s">
        <v>18</v>
      </c>
      <c r="H13" s="66" t="s">
        <v>4</v>
      </c>
      <c r="I13" s="66" t="s">
        <v>18</v>
      </c>
      <c r="J13" s="402"/>
      <c r="K13" s="402"/>
      <c r="L13" s="402"/>
      <c r="M13" s="492"/>
    </row>
    <row r="14" spans="1:26" s="5" customFormat="1" x14ac:dyDescent="0.2">
      <c r="A14" s="11" t="s">
        <v>26</v>
      </c>
      <c r="B14" s="8"/>
      <c r="C14" s="8"/>
      <c r="D14" s="8"/>
      <c r="E14" s="8"/>
      <c r="F14" s="8"/>
      <c r="G14" s="8"/>
      <c r="H14" s="8"/>
      <c r="I14" s="8"/>
      <c r="J14" s="8"/>
      <c r="K14" s="8"/>
      <c r="L14" s="136">
        <f t="shared" ref="L14:M18" si="2">SUM(B14,D14,F14,H14,J14)</f>
        <v>0</v>
      </c>
      <c r="M14" s="130">
        <f t="shared" si="2"/>
        <v>0</v>
      </c>
    </row>
    <row r="15" spans="1:26" s="5" customFormat="1" x14ac:dyDescent="0.2">
      <c r="A15" s="11" t="s">
        <v>81</v>
      </c>
      <c r="B15" s="8"/>
      <c r="C15" s="8"/>
      <c r="D15" s="8"/>
      <c r="E15" s="8"/>
      <c r="F15" s="8"/>
      <c r="G15" s="8"/>
      <c r="H15" s="8"/>
      <c r="I15" s="8"/>
      <c r="J15" s="8"/>
      <c r="K15" s="8"/>
      <c r="L15" s="136">
        <f t="shared" si="2"/>
        <v>0</v>
      </c>
      <c r="M15" s="130">
        <f t="shared" si="2"/>
        <v>0</v>
      </c>
    </row>
    <row r="16" spans="1:26" s="5" customFormat="1" x14ac:dyDescent="0.2">
      <c r="A16" s="11" t="s">
        <v>82</v>
      </c>
      <c r="B16" s="8"/>
      <c r="C16" s="8"/>
      <c r="D16" s="8"/>
      <c r="E16" s="8"/>
      <c r="F16" s="8"/>
      <c r="G16" s="8"/>
      <c r="H16" s="8"/>
      <c r="I16" s="8"/>
      <c r="J16" s="8"/>
      <c r="K16" s="8"/>
      <c r="L16" s="136">
        <f t="shared" si="2"/>
        <v>0</v>
      </c>
      <c r="M16" s="130">
        <f t="shared" si="2"/>
        <v>0</v>
      </c>
    </row>
    <row r="17" spans="1:13" s="5" customFormat="1" x14ac:dyDescent="0.2">
      <c r="A17" s="11" t="s">
        <v>417</v>
      </c>
      <c r="B17" s="8"/>
      <c r="C17" s="8"/>
      <c r="D17" s="8"/>
      <c r="E17" s="8"/>
      <c r="F17" s="8"/>
      <c r="G17" s="8"/>
      <c r="H17" s="8"/>
      <c r="I17" s="8"/>
      <c r="J17" s="8"/>
      <c r="K17" s="8"/>
      <c r="L17" s="136">
        <f t="shared" si="2"/>
        <v>0</v>
      </c>
      <c r="M17" s="130">
        <f t="shared" si="2"/>
        <v>0</v>
      </c>
    </row>
    <row r="18" spans="1:13" x14ac:dyDescent="0.2">
      <c r="A18" s="22" t="s">
        <v>4</v>
      </c>
      <c r="B18" s="136">
        <f t="shared" ref="B18:K18" si="3">SUM(B14:B17)</f>
        <v>0</v>
      </c>
      <c r="C18" s="136">
        <f t="shared" si="3"/>
        <v>0</v>
      </c>
      <c r="D18" s="136">
        <f t="shared" si="3"/>
        <v>0</v>
      </c>
      <c r="E18" s="136">
        <f t="shared" si="3"/>
        <v>0</v>
      </c>
      <c r="F18" s="136">
        <f t="shared" si="3"/>
        <v>0</v>
      </c>
      <c r="G18" s="136">
        <f t="shared" si="3"/>
        <v>0</v>
      </c>
      <c r="H18" s="136">
        <f t="shared" si="3"/>
        <v>0</v>
      </c>
      <c r="I18" s="136">
        <f t="shared" si="3"/>
        <v>0</v>
      </c>
      <c r="J18" s="136">
        <f t="shared" si="3"/>
        <v>0</v>
      </c>
      <c r="K18" s="136">
        <f t="shared" si="3"/>
        <v>0</v>
      </c>
      <c r="L18" s="136">
        <f t="shared" si="2"/>
        <v>0</v>
      </c>
      <c r="M18" s="130">
        <f t="shared" si="2"/>
        <v>0</v>
      </c>
    </row>
    <row r="19" spans="1:13" ht="15" customHeight="1" x14ac:dyDescent="0.2">
      <c r="A19" s="116" t="s">
        <v>423</v>
      </c>
      <c r="B19" s="488"/>
      <c r="C19" s="489"/>
      <c r="D19" s="489"/>
      <c r="E19" s="489"/>
      <c r="F19" s="489"/>
      <c r="G19" s="489"/>
      <c r="H19" s="489"/>
      <c r="I19" s="489"/>
      <c r="J19" s="489"/>
      <c r="K19" s="489"/>
      <c r="L19" s="489"/>
      <c r="M19" s="490"/>
    </row>
    <row r="20" spans="1:13" x14ac:dyDescent="0.2">
      <c r="A20" s="132"/>
      <c r="B20" s="402" t="s">
        <v>27</v>
      </c>
      <c r="C20" s="402"/>
      <c r="D20" s="402" t="s">
        <v>28</v>
      </c>
      <c r="E20" s="402"/>
      <c r="F20" s="402" t="s">
        <v>30</v>
      </c>
      <c r="G20" s="402"/>
      <c r="H20" s="402" t="s">
        <v>29</v>
      </c>
      <c r="I20" s="402"/>
      <c r="J20" s="402" t="s">
        <v>4</v>
      </c>
      <c r="K20" s="402" t="s">
        <v>18</v>
      </c>
      <c r="L20" s="402"/>
      <c r="M20" s="491"/>
    </row>
    <row r="21" spans="1:13" ht="15" customHeight="1" x14ac:dyDescent="0.2">
      <c r="A21" s="11" t="s">
        <v>25</v>
      </c>
      <c r="B21" s="66" t="s">
        <v>4</v>
      </c>
      <c r="C21" s="66" t="s">
        <v>18</v>
      </c>
      <c r="D21" s="66" t="s">
        <v>4</v>
      </c>
      <c r="E21" s="66" t="s">
        <v>18</v>
      </c>
      <c r="F21" s="66" t="s">
        <v>4</v>
      </c>
      <c r="G21" s="66" t="s">
        <v>18</v>
      </c>
      <c r="H21" s="66" t="s">
        <v>4</v>
      </c>
      <c r="I21" s="66" t="s">
        <v>18</v>
      </c>
      <c r="J21" s="402"/>
      <c r="K21" s="402"/>
      <c r="L21" s="402"/>
      <c r="M21" s="492"/>
    </row>
    <row r="22" spans="1:13" x14ac:dyDescent="0.2">
      <c r="A22" s="11" t="s">
        <v>26</v>
      </c>
      <c r="B22" s="8"/>
      <c r="C22" s="8"/>
      <c r="D22" s="8"/>
      <c r="E22" s="8"/>
      <c r="F22" s="8"/>
      <c r="G22" s="8"/>
      <c r="H22" s="8"/>
      <c r="I22" s="8"/>
      <c r="J22" s="8"/>
      <c r="K22" s="8"/>
      <c r="L22" s="136">
        <f t="shared" ref="L22:M26" si="4">SUM(B22,D22,F22,H22,J22)</f>
        <v>0</v>
      </c>
      <c r="M22" s="130">
        <f t="shared" si="4"/>
        <v>0</v>
      </c>
    </row>
    <row r="23" spans="1:13" x14ac:dyDescent="0.2">
      <c r="A23" s="11" t="s">
        <v>81</v>
      </c>
      <c r="B23" s="8"/>
      <c r="C23" s="8"/>
      <c r="D23" s="8"/>
      <c r="E23" s="8"/>
      <c r="F23" s="8"/>
      <c r="G23" s="8"/>
      <c r="H23" s="8"/>
      <c r="I23" s="8"/>
      <c r="J23" s="8"/>
      <c r="K23" s="8"/>
      <c r="L23" s="136">
        <f t="shared" si="4"/>
        <v>0</v>
      </c>
      <c r="M23" s="130">
        <f t="shared" si="4"/>
        <v>0</v>
      </c>
    </row>
    <row r="24" spans="1:13" x14ac:dyDescent="0.2">
      <c r="A24" s="11" t="s">
        <v>82</v>
      </c>
      <c r="B24" s="8"/>
      <c r="C24" s="8"/>
      <c r="D24" s="8"/>
      <c r="E24" s="8"/>
      <c r="F24" s="8"/>
      <c r="G24" s="8"/>
      <c r="H24" s="8"/>
      <c r="I24" s="8"/>
      <c r="J24" s="8"/>
      <c r="K24" s="8"/>
      <c r="L24" s="136">
        <f t="shared" si="4"/>
        <v>0</v>
      </c>
      <c r="M24" s="130">
        <f t="shared" si="4"/>
        <v>0</v>
      </c>
    </row>
    <row r="25" spans="1:13" x14ac:dyDescent="0.2">
      <c r="A25" s="11" t="s">
        <v>417</v>
      </c>
      <c r="B25" s="8"/>
      <c r="C25" s="8"/>
      <c r="D25" s="8"/>
      <c r="E25" s="8"/>
      <c r="F25" s="8"/>
      <c r="G25" s="8"/>
      <c r="H25" s="8"/>
      <c r="I25" s="8"/>
      <c r="J25" s="8"/>
      <c r="K25" s="8"/>
      <c r="L25" s="136">
        <f t="shared" si="4"/>
        <v>0</v>
      </c>
      <c r="M25" s="130">
        <f t="shared" si="4"/>
        <v>0</v>
      </c>
    </row>
    <row r="26" spans="1:13" x14ac:dyDescent="0.2">
      <c r="A26" s="47" t="s">
        <v>4</v>
      </c>
      <c r="B26" s="136">
        <f t="shared" ref="B26:K26" si="5">SUM(B22:B25)</f>
        <v>0</v>
      </c>
      <c r="C26" s="136">
        <f t="shared" si="5"/>
        <v>0</v>
      </c>
      <c r="D26" s="136">
        <f t="shared" si="5"/>
        <v>0</v>
      </c>
      <c r="E26" s="136">
        <f t="shared" si="5"/>
        <v>0</v>
      </c>
      <c r="F26" s="136">
        <f t="shared" si="5"/>
        <v>0</v>
      </c>
      <c r="G26" s="136">
        <f t="shared" si="5"/>
        <v>0</v>
      </c>
      <c r="H26" s="136">
        <f t="shared" si="5"/>
        <v>0</v>
      </c>
      <c r="I26" s="136">
        <f t="shared" si="5"/>
        <v>0</v>
      </c>
      <c r="J26" s="136">
        <f t="shared" si="5"/>
        <v>0</v>
      </c>
      <c r="K26" s="136">
        <f t="shared" si="5"/>
        <v>0</v>
      </c>
      <c r="L26" s="136">
        <f t="shared" si="4"/>
        <v>0</v>
      </c>
      <c r="M26" s="130">
        <f t="shared" si="4"/>
        <v>0</v>
      </c>
    </row>
    <row r="27" spans="1:13" x14ac:dyDescent="0.2">
      <c r="A27" s="116" t="s">
        <v>10</v>
      </c>
      <c r="B27" s="488"/>
      <c r="C27" s="489"/>
      <c r="D27" s="489"/>
      <c r="E27" s="489"/>
      <c r="F27" s="489"/>
      <c r="G27" s="489"/>
      <c r="H27" s="489"/>
      <c r="I27" s="489"/>
      <c r="J27" s="489"/>
      <c r="K27" s="489"/>
      <c r="L27" s="489"/>
      <c r="M27" s="490"/>
    </row>
    <row r="28" spans="1:13" x14ac:dyDescent="0.2">
      <c r="A28" s="132"/>
      <c r="B28" s="402" t="s">
        <v>27</v>
      </c>
      <c r="C28" s="402"/>
      <c r="D28" s="402" t="s">
        <v>28</v>
      </c>
      <c r="E28" s="402"/>
      <c r="F28" s="402" t="s">
        <v>30</v>
      </c>
      <c r="G28" s="402"/>
      <c r="H28" s="402" t="s">
        <v>29</v>
      </c>
      <c r="I28" s="402"/>
      <c r="J28" s="402" t="s">
        <v>4</v>
      </c>
      <c r="K28" s="402" t="s">
        <v>18</v>
      </c>
      <c r="L28" s="402"/>
      <c r="M28" s="491"/>
    </row>
    <row r="29" spans="1:13" ht="12.75" customHeight="1" x14ac:dyDescent="0.2">
      <c r="A29" s="11" t="s">
        <v>25</v>
      </c>
      <c r="B29" s="66" t="s">
        <v>4</v>
      </c>
      <c r="C29" s="66" t="s">
        <v>18</v>
      </c>
      <c r="D29" s="66" t="s">
        <v>4</v>
      </c>
      <c r="E29" s="66" t="s">
        <v>18</v>
      </c>
      <c r="F29" s="66" t="s">
        <v>4</v>
      </c>
      <c r="G29" s="66" t="s">
        <v>18</v>
      </c>
      <c r="H29" s="66" t="s">
        <v>4</v>
      </c>
      <c r="I29" s="66" t="s">
        <v>18</v>
      </c>
      <c r="J29" s="402"/>
      <c r="K29" s="402"/>
      <c r="L29" s="402"/>
      <c r="M29" s="492"/>
    </row>
    <row r="30" spans="1:13" x14ac:dyDescent="0.2">
      <c r="A30" s="11" t="s">
        <v>26</v>
      </c>
      <c r="B30" s="8"/>
      <c r="C30" s="8"/>
      <c r="D30" s="8"/>
      <c r="E30" s="8"/>
      <c r="F30" s="8"/>
      <c r="G30" s="8"/>
      <c r="H30" s="8"/>
      <c r="I30" s="8"/>
      <c r="J30" s="8"/>
      <c r="K30" s="8"/>
      <c r="L30" s="136">
        <f t="shared" ref="L30:M35" si="6">SUM(B30,D30,F30,H30,J30)</f>
        <v>0</v>
      </c>
      <c r="M30" s="130">
        <f t="shared" si="6"/>
        <v>0</v>
      </c>
    </row>
    <row r="31" spans="1:13" x14ac:dyDescent="0.2">
      <c r="A31" s="11" t="s">
        <v>81</v>
      </c>
      <c r="B31" s="8"/>
      <c r="C31" s="8"/>
      <c r="D31" s="8"/>
      <c r="E31" s="8"/>
      <c r="F31" s="8"/>
      <c r="G31" s="8"/>
      <c r="H31" s="8"/>
      <c r="I31" s="8"/>
      <c r="J31" s="8"/>
      <c r="K31" s="8"/>
      <c r="L31" s="136">
        <f t="shared" si="6"/>
        <v>0</v>
      </c>
      <c r="M31" s="130">
        <f t="shared" si="6"/>
        <v>0</v>
      </c>
    </row>
    <row r="32" spans="1:13" x14ac:dyDescent="0.2">
      <c r="A32" s="11" t="s">
        <v>82</v>
      </c>
      <c r="B32" s="8"/>
      <c r="C32" s="8"/>
      <c r="D32" s="8"/>
      <c r="E32" s="8"/>
      <c r="F32" s="8"/>
      <c r="G32" s="8"/>
      <c r="H32" s="8"/>
      <c r="I32" s="8"/>
      <c r="J32" s="8"/>
      <c r="K32" s="8"/>
      <c r="L32" s="136">
        <f t="shared" si="6"/>
        <v>0</v>
      </c>
      <c r="M32" s="130">
        <f t="shared" si="6"/>
        <v>0</v>
      </c>
    </row>
    <row r="33" spans="1:13" x14ac:dyDescent="0.2">
      <c r="A33" s="11" t="s">
        <v>417</v>
      </c>
      <c r="B33" s="8"/>
      <c r="C33" s="8"/>
      <c r="D33" s="8"/>
      <c r="E33" s="8"/>
      <c r="F33" s="8"/>
      <c r="G33" s="8"/>
      <c r="H33" s="8"/>
      <c r="I33" s="8"/>
      <c r="J33" s="8"/>
      <c r="K33" s="8"/>
      <c r="L33" s="136">
        <f t="shared" si="6"/>
        <v>0</v>
      </c>
      <c r="M33" s="130">
        <f t="shared" si="6"/>
        <v>0</v>
      </c>
    </row>
    <row r="34" spans="1:13" ht="13.5" thickBot="1" x14ac:dyDescent="0.25">
      <c r="A34" s="47" t="s">
        <v>4</v>
      </c>
      <c r="B34" s="136">
        <f t="shared" ref="B34:K34" si="7">SUM(B30:B33)</f>
        <v>0</v>
      </c>
      <c r="C34" s="136">
        <f t="shared" si="7"/>
        <v>0</v>
      </c>
      <c r="D34" s="136">
        <f t="shared" si="7"/>
        <v>0</v>
      </c>
      <c r="E34" s="136">
        <f t="shared" si="7"/>
        <v>0</v>
      </c>
      <c r="F34" s="136">
        <f t="shared" si="7"/>
        <v>0</v>
      </c>
      <c r="G34" s="136">
        <f t="shared" si="7"/>
        <v>0</v>
      </c>
      <c r="H34" s="136">
        <f t="shared" si="7"/>
        <v>0</v>
      </c>
      <c r="I34" s="136">
        <f t="shared" si="7"/>
        <v>0</v>
      </c>
      <c r="J34" s="136">
        <f t="shared" si="7"/>
        <v>0</v>
      </c>
      <c r="K34" s="136">
        <f t="shared" si="7"/>
        <v>0</v>
      </c>
      <c r="L34" s="136">
        <f t="shared" si="6"/>
        <v>0</v>
      </c>
      <c r="M34" s="130">
        <f t="shared" si="6"/>
        <v>0</v>
      </c>
    </row>
    <row r="35" spans="1:13" ht="13.5" thickBot="1" x14ac:dyDescent="0.25">
      <c r="A35" s="74" t="s">
        <v>85</v>
      </c>
      <c r="B35" s="137">
        <f t="shared" ref="B35:K35" si="8">SUM(B10,B18,B26)</f>
        <v>7</v>
      </c>
      <c r="C35" s="137">
        <f t="shared" si="8"/>
        <v>0</v>
      </c>
      <c r="D35" s="137">
        <f t="shared" si="8"/>
        <v>23</v>
      </c>
      <c r="E35" s="137">
        <f t="shared" si="8"/>
        <v>13</v>
      </c>
      <c r="F35" s="137">
        <f t="shared" si="8"/>
        <v>59</v>
      </c>
      <c r="G35" s="137">
        <f t="shared" si="8"/>
        <v>25</v>
      </c>
      <c r="H35" s="137">
        <f t="shared" si="8"/>
        <v>23</v>
      </c>
      <c r="I35" s="137">
        <f t="shared" si="8"/>
        <v>10</v>
      </c>
      <c r="J35" s="137">
        <f t="shared" si="8"/>
        <v>31</v>
      </c>
      <c r="K35" s="137">
        <f t="shared" si="8"/>
        <v>24</v>
      </c>
      <c r="L35" s="137">
        <f t="shared" si="6"/>
        <v>143</v>
      </c>
      <c r="M35" s="138">
        <f t="shared" si="6"/>
        <v>72</v>
      </c>
    </row>
    <row r="38" spans="1:13" x14ac:dyDescent="0.2">
      <c r="A38" s="1" t="s">
        <v>31</v>
      </c>
    </row>
    <row r="39" spans="1:13" ht="15" customHeight="1" x14ac:dyDescent="0.2">
      <c r="A39" s="463" t="s">
        <v>120</v>
      </c>
      <c r="B39" s="463"/>
      <c r="C39" s="463"/>
      <c r="D39" s="463"/>
      <c r="E39" s="463"/>
      <c r="F39" s="463"/>
      <c r="G39" s="463"/>
      <c r="H39" s="463"/>
      <c r="I39" s="463"/>
      <c r="J39" s="463"/>
      <c r="K39" s="463"/>
      <c r="L39" s="463"/>
      <c r="M39" s="463"/>
    </row>
    <row r="40" spans="1:13" ht="15" customHeight="1" x14ac:dyDescent="0.2">
      <c r="A40" s="414" t="s">
        <v>481</v>
      </c>
      <c r="B40" s="414"/>
      <c r="C40" s="414"/>
      <c r="D40" s="414"/>
      <c r="E40" s="414"/>
      <c r="F40" s="414"/>
      <c r="G40" s="414"/>
      <c r="H40" s="414"/>
      <c r="I40" s="414"/>
      <c r="J40" s="414"/>
      <c r="K40" s="414"/>
      <c r="L40" s="414"/>
      <c r="M40" s="414"/>
    </row>
  </sheetData>
  <mergeCells count="41">
    <mergeCell ref="A1:M1"/>
    <mergeCell ref="B19:M19"/>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J12:J13"/>
    <mergeCell ref="D12:E12"/>
    <mergeCell ref="L20:L21"/>
    <mergeCell ref="B20:C20"/>
    <mergeCell ref="D20:E20"/>
    <mergeCell ref="F20:G20"/>
    <mergeCell ref="H20:I20"/>
    <mergeCell ref="J20:J21"/>
    <mergeCell ref="K20:K21"/>
    <mergeCell ref="B4:C4"/>
    <mergeCell ref="D4:E4"/>
    <mergeCell ref="F4:G4"/>
    <mergeCell ref="H4:I4"/>
    <mergeCell ref="J4:J5"/>
    <mergeCell ref="A39:M39"/>
    <mergeCell ref="A40:M40"/>
    <mergeCell ref="B27:M27"/>
    <mergeCell ref="B28:C28"/>
    <mergeCell ref="D28:E28"/>
    <mergeCell ref="F28:G28"/>
    <mergeCell ref="H28:I28"/>
    <mergeCell ref="J28:J29"/>
    <mergeCell ref="K28:K29"/>
    <mergeCell ref="L28:L29"/>
    <mergeCell ref="M28:M29"/>
  </mergeCells>
  <pageMargins left="0.7" right="0.7"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N33"/>
  <sheetViews>
    <sheetView workbookViewId="0">
      <selection activeCell="A2" sqref="A2:A3"/>
    </sheetView>
  </sheetViews>
  <sheetFormatPr defaultColWidth="9.140625" defaultRowHeight="15" x14ac:dyDescent="0.25"/>
  <cols>
    <col min="1" max="1" width="35.5703125" style="2" customWidth="1"/>
    <col min="2" max="2" width="7.5703125" style="1" customWidth="1"/>
    <col min="3" max="3" width="10" style="1" customWidth="1"/>
    <col min="4" max="4" width="10.5703125" style="1" customWidth="1"/>
    <col min="5" max="5" width="16.42578125" style="1" customWidth="1"/>
    <col min="6" max="6" width="9.7109375" style="1" customWidth="1"/>
    <col min="7" max="7" width="13.28515625" style="1" customWidth="1"/>
    <col min="8" max="8" width="25.85546875" style="1" customWidth="1"/>
    <col min="9" max="9" width="21.42578125" style="1" customWidth="1"/>
    <col min="10" max="10" width="11.85546875" style="1" customWidth="1"/>
    <col min="15" max="16384" width="9.140625" style="1"/>
  </cols>
  <sheetData>
    <row r="1" spans="1:14" ht="42.75" customHeight="1" thickBot="1" x14ac:dyDescent="0.3">
      <c r="A1" s="456" t="s">
        <v>407</v>
      </c>
      <c r="B1" s="457"/>
      <c r="C1" s="457"/>
      <c r="D1" s="457"/>
      <c r="E1" s="457"/>
      <c r="F1" s="457"/>
      <c r="G1" s="457"/>
      <c r="H1" s="457"/>
      <c r="I1" s="458"/>
      <c r="J1" s="459"/>
    </row>
    <row r="2" spans="1:14" s="4" customFormat="1" ht="21.75" customHeight="1" x14ac:dyDescent="0.2">
      <c r="A2" s="501" t="s">
        <v>587</v>
      </c>
      <c r="B2" s="503" t="s">
        <v>408</v>
      </c>
      <c r="C2" s="503" t="s">
        <v>409</v>
      </c>
      <c r="D2" s="503" t="s">
        <v>410</v>
      </c>
      <c r="E2" s="503" t="s">
        <v>411</v>
      </c>
      <c r="F2" s="503" t="s">
        <v>517</v>
      </c>
      <c r="G2" s="503" t="s">
        <v>412</v>
      </c>
      <c r="H2" s="503" t="s">
        <v>553</v>
      </c>
      <c r="I2" s="503" t="s">
        <v>531</v>
      </c>
      <c r="J2" s="499" t="s">
        <v>518</v>
      </c>
    </row>
    <row r="3" spans="1:14" s="4" customFormat="1" ht="26.25" customHeight="1" thickBot="1" x14ac:dyDescent="0.25">
      <c r="A3" s="502"/>
      <c r="B3" s="504"/>
      <c r="C3" s="504"/>
      <c r="D3" s="504"/>
      <c r="E3" s="504"/>
      <c r="F3" s="504"/>
      <c r="G3" s="504"/>
      <c r="H3" s="504"/>
      <c r="I3" s="504"/>
      <c r="J3" s="500"/>
    </row>
    <row r="4" spans="1:14" ht="26.25" customHeight="1" x14ac:dyDescent="0.2">
      <c r="A4" s="168" t="s">
        <v>532</v>
      </c>
      <c r="B4" s="281"/>
      <c r="C4" s="281"/>
      <c r="D4" s="281"/>
      <c r="E4" s="281"/>
      <c r="F4" s="281"/>
      <c r="G4" s="281"/>
      <c r="H4" s="282"/>
      <c r="I4" s="290"/>
      <c r="J4" s="169">
        <f t="shared" ref="J4:J13" si="0">SUM(B4:I4)</f>
        <v>0</v>
      </c>
      <c r="K4" s="1"/>
      <c r="L4" s="1"/>
      <c r="M4" s="1"/>
      <c r="N4" s="1"/>
    </row>
    <row r="5" spans="1:14" ht="15" customHeight="1" thickBot="1" x14ac:dyDescent="0.25">
      <c r="A5" s="173" t="s">
        <v>87</v>
      </c>
      <c r="B5" s="125"/>
      <c r="C5" s="125"/>
      <c r="D5" s="125"/>
      <c r="E5" s="125"/>
      <c r="F5" s="125"/>
      <c r="G5" s="125"/>
      <c r="H5" s="283"/>
      <c r="I5" s="291"/>
      <c r="J5" s="126">
        <f t="shared" si="0"/>
        <v>0</v>
      </c>
      <c r="K5" s="1"/>
      <c r="L5" s="1"/>
      <c r="M5" s="1"/>
      <c r="N5" s="1"/>
    </row>
    <row r="6" spans="1:14" ht="15" customHeight="1" x14ac:dyDescent="0.25">
      <c r="A6" s="185" t="s">
        <v>584</v>
      </c>
      <c r="B6" s="186">
        <v>1</v>
      </c>
      <c r="C6" s="186">
        <v>3</v>
      </c>
      <c r="D6" s="186">
        <v>13</v>
      </c>
      <c r="E6" s="186">
        <v>24</v>
      </c>
      <c r="F6" s="186">
        <v>1</v>
      </c>
      <c r="G6" s="284"/>
      <c r="H6" s="290"/>
      <c r="I6" s="186">
        <v>13</v>
      </c>
      <c r="J6" s="187">
        <f t="shared" si="0"/>
        <v>55</v>
      </c>
    </row>
    <row r="7" spans="1:14" ht="15" customHeight="1" thickBot="1" x14ac:dyDescent="0.3">
      <c r="A7" s="285" t="s">
        <v>87</v>
      </c>
      <c r="B7" s="119"/>
      <c r="C7" s="119">
        <v>1</v>
      </c>
      <c r="D7" s="119">
        <v>7</v>
      </c>
      <c r="E7" s="119">
        <v>7</v>
      </c>
      <c r="F7" s="119"/>
      <c r="G7" s="286"/>
      <c r="H7" s="291"/>
      <c r="I7" s="119">
        <v>6</v>
      </c>
      <c r="J7" s="121">
        <f t="shared" si="0"/>
        <v>21</v>
      </c>
    </row>
    <row r="8" spans="1:14" ht="15" customHeight="1" x14ac:dyDescent="0.25">
      <c r="A8" s="168" t="s">
        <v>9</v>
      </c>
      <c r="B8" s="122"/>
      <c r="C8" s="122"/>
      <c r="D8" s="122"/>
      <c r="E8" s="122"/>
      <c r="F8" s="122"/>
      <c r="G8" s="282"/>
      <c r="H8" s="290"/>
      <c r="I8" s="122"/>
      <c r="J8" s="169">
        <f t="shared" si="0"/>
        <v>0</v>
      </c>
    </row>
    <row r="9" spans="1:14" ht="15" customHeight="1" thickBot="1" x14ac:dyDescent="0.3">
      <c r="A9" s="173" t="s">
        <v>87</v>
      </c>
      <c r="B9" s="128"/>
      <c r="C9" s="128"/>
      <c r="D9" s="128"/>
      <c r="E9" s="128"/>
      <c r="F9" s="128"/>
      <c r="G9" s="283"/>
      <c r="H9" s="291"/>
      <c r="I9" s="128"/>
      <c r="J9" s="85">
        <f t="shared" si="0"/>
        <v>0</v>
      </c>
    </row>
    <row r="10" spans="1:14" ht="30" customHeight="1" x14ac:dyDescent="0.25">
      <c r="A10" s="168" t="s">
        <v>535</v>
      </c>
      <c r="B10" s="290"/>
      <c r="C10" s="290"/>
      <c r="D10" s="290"/>
      <c r="E10" s="122"/>
      <c r="F10" s="122"/>
      <c r="G10" s="282"/>
      <c r="H10" s="122"/>
      <c r="I10" s="122"/>
      <c r="J10" s="169">
        <f t="shared" si="0"/>
        <v>0</v>
      </c>
    </row>
    <row r="11" spans="1:14" ht="15" customHeight="1" thickBot="1" x14ac:dyDescent="0.3">
      <c r="A11" s="173" t="s">
        <v>87</v>
      </c>
      <c r="B11" s="291"/>
      <c r="C11" s="291"/>
      <c r="D11" s="291"/>
      <c r="E11" s="128"/>
      <c r="F11" s="128"/>
      <c r="G11" s="287"/>
      <c r="H11" s="128"/>
      <c r="I11" s="128"/>
      <c r="J11" s="85">
        <f t="shared" si="0"/>
        <v>0</v>
      </c>
    </row>
    <row r="12" spans="1:14" ht="15" customHeight="1" x14ac:dyDescent="0.25">
      <c r="A12" s="168" t="s">
        <v>490</v>
      </c>
      <c r="B12" s="290"/>
      <c r="C12" s="290"/>
      <c r="D12" s="290"/>
      <c r="E12" s="122"/>
      <c r="F12" s="122"/>
      <c r="G12" s="282"/>
      <c r="H12" s="122"/>
      <c r="I12" s="122"/>
      <c r="J12" s="169">
        <f t="shared" si="0"/>
        <v>0</v>
      </c>
    </row>
    <row r="13" spans="1:14" ht="15" customHeight="1" thickBot="1" x14ac:dyDescent="0.3">
      <c r="A13" s="173" t="s">
        <v>87</v>
      </c>
      <c r="B13" s="291"/>
      <c r="C13" s="291"/>
      <c r="D13" s="291"/>
      <c r="E13" s="128"/>
      <c r="F13" s="128"/>
      <c r="G13" s="283"/>
      <c r="H13" s="128"/>
      <c r="I13" s="128"/>
      <c r="J13" s="85">
        <f t="shared" si="0"/>
        <v>0</v>
      </c>
    </row>
    <row r="14" spans="1:14" ht="30" customHeight="1" x14ac:dyDescent="0.25">
      <c r="A14" s="254" t="s">
        <v>533</v>
      </c>
      <c r="B14" s="190">
        <f t="shared" ref="B14:F15" si="1">SUM(B6,B8)</f>
        <v>1</v>
      </c>
      <c r="C14" s="190">
        <f t="shared" si="1"/>
        <v>3</v>
      </c>
      <c r="D14" s="190">
        <f t="shared" si="1"/>
        <v>13</v>
      </c>
      <c r="E14" s="190">
        <f t="shared" si="1"/>
        <v>24</v>
      </c>
      <c r="F14" s="190">
        <f t="shared" si="1"/>
        <v>1</v>
      </c>
      <c r="G14" s="288"/>
      <c r="H14" s="190">
        <f>SUM(H10,H12)</f>
        <v>0</v>
      </c>
      <c r="I14" s="190">
        <f>SUM(I6,I8,I10,I12)</f>
        <v>13</v>
      </c>
      <c r="J14" s="191">
        <f>SUM(J6,J8)</f>
        <v>55</v>
      </c>
      <c r="K14" s="60"/>
    </row>
    <row r="15" spans="1:14" ht="15" customHeight="1" thickBot="1" x14ac:dyDescent="0.3">
      <c r="A15" s="173" t="s">
        <v>87</v>
      </c>
      <c r="B15" s="129">
        <f t="shared" si="1"/>
        <v>0</v>
      </c>
      <c r="C15" s="129">
        <f t="shared" si="1"/>
        <v>1</v>
      </c>
      <c r="D15" s="129">
        <f t="shared" si="1"/>
        <v>7</v>
      </c>
      <c r="E15" s="129">
        <f t="shared" si="1"/>
        <v>7</v>
      </c>
      <c r="F15" s="129">
        <f t="shared" si="1"/>
        <v>0</v>
      </c>
      <c r="G15" s="291"/>
      <c r="H15" s="129">
        <f>SUM(H11,H13)</f>
        <v>0</v>
      </c>
      <c r="I15" s="129">
        <f>SUM(I7,I9,I11,I13)</f>
        <v>6</v>
      </c>
      <c r="J15" s="85">
        <f>SUM(J7,J9)</f>
        <v>21</v>
      </c>
    </row>
    <row r="16" spans="1:14" ht="15" customHeight="1" x14ac:dyDescent="0.25">
      <c r="A16" s="289" t="s">
        <v>519</v>
      </c>
      <c r="B16" s="170">
        <f t="shared" ref="B16:J16" si="2">B14+B4</f>
        <v>1</v>
      </c>
      <c r="C16" s="170">
        <f t="shared" si="2"/>
        <v>3</v>
      </c>
      <c r="D16" s="170">
        <f t="shared" si="2"/>
        <v>13</v>
      </c>
      <c r="E16" s="170">
        <f t="shared" si="2"/>
        <v>24</v>
      </c>
      <c r="F16" s="170">
        <f t="shared" si="2"/>
        <v>1</v>
      </c>
      <c r="G16" s="170">
        <f t="shared" si="2"/>
        <v>0</v>
      </c>
      <c r="H16" s="170">
        <f t="shared" si="2"/>
        <v>0</v>
      </c>
      <c r="I16" s="170">
        <f t="shared" si="2"/>
        <v>13</v>
      </c>
      <c r="J16" s="123">
        <f t="shared" si="2"/>
        <v>55</v>
      </c>
    </row>
    <row r="17" spans="1:14" ht="15" customHeight="1" thickBot="1" x14ac:dyDescent="0.3">
      <c r="A17" s="173" t="s">
        <v>87</v>
      </c>
      <c r="B17" s="129">
        <f t="shared" ref="B17:J17" si="3">B15+B5</f>
        <v>0</v>
      </c>
      <c r="C17" s="129">
        <f t="shared" si="3"/>
        <v>1</v>
      </c>
      <c r="D17" s="129">
        <f t="shared" si="3"/>
        <v>7</v>
      </c>
      <c r="E17" s="129">
        <f t="shared" si="3"/>
        <v>7</v>
      </c>
      <c r="F17" s="129">
        <f t="shared" si="3"/>
        <v>0</v>
      </c>
      <c r="G17" s="129">
        <f t="shared" si="3"/>
        <v>0</v>
      </c>
      <c r="H17" s="129">
        <f t="shared" si="3"/>
        <v>0</v>
      </c>
      <c r="I17" s="129">
        <f t="shared" si="3"/>
        <v>6</v>
      </c>
      <c r="J17" s="85">
        <f t="shared" si="3"/>
        <v>21</v>
      </c>
    </row>
    <row r="18" spans="1:14" ht="15" customHeight="1" x14ac:dyDescent="0.2">
      <c r="A18" s="82"/>
      <c r="B18" s="84"/>
      <c r="C18" s="84"/>
      <c r="D18" s="84"/>
      <c r="E18" s="84"/>
      <c r="F18" s="84"/>
      <c r="G18" s="84"/>
      <c r="H18" s="84"/>
      <c r="I18" s="84"/>
      <c r="J18" s="84"/>
      <c r="K18" s="52"/>
      <c r="L18" s="52"/>
      <c r="M18" s="52"/>
      <c r="N18" s="52"/>
    </row>
    <row r="19" spans="1:14" ht="27.75" customHeight="1" x14ac:dyDescent="0.2">
      <c r="A19" s="498" t="s">
        <v>538</v>
      </c>
      <c r="B19" s="498"/>
      <c r="C19" s="498"/>
      <c r="D19" s="498"/>
      <c r="E19" s="498"/>
      <c r="F19" s="498"/>
      <c r="G19" s="498"/>
      <c r="H19" s="498"/>
      <c r="I19" s="498"/>
      <c r="J19" s="498"/>
      <c r="K19" s="52"/>
      <c r="L19" s="52"/>
      <c r="M19" s="52"/>
      <c r="N19" s="52"/>
    </row>
    <row r="20" spans="1:14" ht="15" customHeight="1" x14ac:dyDescent="0.2">
      <c r="A20" s="432" t="s">
        <v>491</v>
      </c>
      <c r="B20" s="432"/>
      <c r="C20" s="432"/>
      <c r="D20" s="432"/>
      <c r="E20" s="432"/>
      <c r="F20" s="432"/>
      <c r="G20" s="432"/>
      <c r="H20" s="432"/>
      <c r="I20" s="432"/>
      <c r="J20" s="432"/>
      <c r="K20" s="52"/>
      <c r="L20" s="52"/>
      <c r="M20" s="52"/>
      <c r="N20" s="52"/>
    </row>
    <row r="21" spans="1:14" ht="15" customHeight="1" x14ac:dyDescent="0.2">
      <c r="A21" s="408" t="s">
        <v>436</v>
      </c>
      <c r="B21" s="408"/>
      <c r="C21" s="408"/>
      <c r="D21" s="408"/>
      <c r="E21" s="408"/>
      <c r="F21" s="408"/>
      <c r="G21" s="408"/>
      <c r="H21" s="408"/>
      <c r="I21" s="408"/>
      <c r="J21" s="408"/>
      <c r="K21" s="52"/>
      <c r="L21" s="52"/>
      <c r="M21" s="52"/>
      <c r="N21" s="52"/>
    </row>
    <row r="22" spans="1:14" s="84" customFormat="1" ht="27.75" customHeight="1" x14ac:dyDescent="0.2">
      <c r="A22" s="408" t="s">
        <v>536</v>
      </c>
      <c r="B22" s="408"/>
      <c r="C22" s="408"/>
      <c r="D22" s="408"/>
      <c r="E22" s="408"/>
      <c r="F22" s="408"/>
      <c r="G22" s="408"/>
      <c r="H22" s="408"/>
      <c r="I22" s="408"/>
      <c r="J22" s="408"/>
      <c r="K22" s="293"/>
      <c r="L22" s="293"/>
      <c r="M22" s="293"/>
      <c r="N22" s="293"/>
    </row>
    <row r="23" spans="1:14" s="84" customFormat="1" ht="27.75" customHeight="1" x14ac:dyDescent="0.2">
      <c r="A23" s="408" t="s">
        <v>537</v>
      </c>
      <c r="B23" s="408"/>
      <c r="C23" s="408"/>
      <c r="D23" s="408"/>
      <c r="E23" s="408"/>
      <c r="F23" s="408"/>
      <c r="G23" s="408"/>
      <c r="H23" s="408"/>
      <c r="I23" s="408"/>
      <c r="J23" s="408"/>
      <c r="K23" s="293"/>
      <c r="L23" s="293"/>
      <c r="M23" s="293"/>
      <c r="N23" s="293"/>
    </row>
    <row r="24" spans="1:14" ht="15" customHeight="1" x14ac:dyDescent="0.2">
      <c r="A24" s="432" t="s">
        <v>549</v>
      </c>
      <c r="B24" s="432"/>
      <c r="C24" s="432"/>
      <c r="D24" s="432"/>
      <c r="E24" s="432"/>
      <c r="F24" s="432"/>
      <c r="G24" s="432"/>
      <c r="H24" s="432"/>
      <c r="I24" s="432"/>
      <c r="J24" s="432"/>
      <c r="K24" s="1"/>
      <c r="L24" s="1"/>
      <c r="M24" s="1"/>
      <c r="N24" s="1"/>
    </row>
    <row r="25" spans="1:14" ht="15" customHeight="1" x14ac:dyDescent="0.2">
      <c r="A25" s="1"/>
      <c r="K25" s="1"/>
      <c r="L25" s="1"/>
      <c r="M25" s="1"/>
      <c r="N25" s="1"/>
    </row>
    <row r="26" spans="1:14" ht="12.75" x14ac:dyDescent="0.2">
      <c r="A26" s="255"/>
      <c r="B26" s="255"/>
      <c r="C26" s="255"/>
      <c r="D26" s="255"/>
      <c r="E26" s="255"/>
      <c r="F26" s="255"/>
      <c r="G26" s="255"/>
      <c r="H26" s="255"/>
      <c r="I26" s="255"/>
      <c r="J26" s="255"/>
      <c r="K26" s="1"/>
      <c r="L26" s="1"/>
      <c r="M26" s="1"/>
      <c r="N26" s="1"/>
    </row>
    <row r="27" spans="1:14" ht="12.75" x14ac:dyDescent="0.2">
      <c r="A27" s="1"/>
      <c r="K27" s="1"/>
      <c r="L27" s="1"/>
      <c r="M27" s="1"/>
      <c r="N27" s="1"/>
    </row>
    <row r="28" spans="1:14" ht="12.75" x14ac:dyDescent="0.2">
      <c r="A28" s="1"/>
      <c r="K28" s="1"/>
      <c r="L28" s="1"/>
      <c r="M28" s="1"/>
      <c r="N28" s="1"/>
    </row>
    <row r="29" spans="1:14" ht="12.75" x14ac:dyDescent="0.2">
      <c r="A29" s="1"/>
      <c r="K29" s="1"/>
      <c r="L29" s="1"/>
      <c r="M29" s="1"/>
      <c r="N29" s="1"/>
    </row>
    <row r="30" spans="1:14" ht="12.75" x14ac:dyDescent="0.2">
      <c r="A30" s="1"/>
      <c r="K30" s="1"/>
      <c r="L30" s="1"/>
      <c r="M30" s="1"/>
      <c r="N30" s="1"/>
    </row>
    <row r="31" spans="1:14" ht="12.75" x14ac:dyDescent="0.2">
      <c r="A31" s="1"/>
      <c r="K31" s="1"/>
      <c r="L31" s="1"/>
      <c r="M31" s="1"/>
      <c r="N31" s="1"/>
    </row>
    <row r="32" spans="1:14" ht="12.75" x14ac:dyDescent="0.2">
      <c r="A32" s="1"/>
      <c r="K32" s="1"/>
      <c r="L32" s="1"/>
      <c r="M32" s="1"/>
      <c r="N32" s="1"/>
    </row>
    <row r="33" s="1" customFormat="1" ht="12.75" x14ac:dyDescent="0.2"/>
  </sheetData>
  <mergeCells count="17">
    <mergeCell ref="A1:J1"/>
    <mergeCell ref="A2:A3"/>
    <mergeCell ref="B2:B3"/>
    <mergeCell ref="C2:C3"/>
    <mergeCell ref="D2:D3"/>
    <mergeCell ref="E2:E3"/>
    <mergeCell ref="F2:F3"/>
    <mergeCell ref="G2:G3"/>
    <mergeCell ref="H2:H3"/>
    <mergeCell ref="I2:I3"/>
    <mergeCell ref="A19:J19"/>
    <mergeCell ref="A24:J24"/>
    <mergeCell ref="J2:J3"/>
    <mergeCell ref="A21:J21"/>
    <mergeCell ref="A20:J20"/>
    <mergeCell ref="A22:J22"/>
    <mergeCell ref="A23:J23"/>
  </mergeCells>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Z59"/>
  <sheetViews>
    <sheetView zoomScaleNormal="100" workbookViewId="0">
      <selection activeCell="N22" sqref="N22"/>
    </sheetView>
  </sheetViews>
  <sheetFormatPr defaultColWidth="9.140625" defaultRowHeight="12.75" x14ac:dyDescent="0.2"/>
  <cols>
    <col min="1" max="1" width="44.140625" style="2" customWidth="1"/>
    <col min="2" max="6" width="10.140625" style="1" customWidth="1"/>
    <col min="7" max="7" width="18" style="1" customWidth="1"/>
    <col min="8" max="8" width="14.28515625" style="1" customWidth="1"/>
    <col min="9" max="9" width="15.28515625" style="1" customWidth="1"/>
    <col min="10" max="10" width="14.28515625" style="1" customWidth="1"/>
    <col min="11" max="11" width="15.140625" style="1" customWidth="1"/>
    <col min="12" max="16384" width="9.140625" style="1"/>
  </cols>
  <sheetData>
    <row r="1" spans="1:26" ht="42.75" customHeight="1" x14ac:dyDescent="0.2">
      <c r="A1" s="423" t="s">
        <v>473</v>
      </c>
      <c r="B1" s="494"/>
      <c r="C1" s="494"/>
      <c r="D1" s="494"/>
      <c r="E1" s="494"/>
      <c r="F1" s="494"/>
      <c r="G1" s="494"/>
      <c r="H1" s="494"/>
      <c r="I1" s="494"/>
      <c r="J1" s="494"/>
      <c r="K1" s="495"/>
    </row>
    <row r="2" spans="1:26" s="4" customFormat="1" ht="18.75" customHeight="1" x14ac:dyDescent="0.2">
      <c r="A2" s="444" t="s">
        <v>10</v>
      </c>
      <c r="B2" s="402" t="s">
        <v>12</v>
      </c>
      <c r="C2" s="402"/>
      <c r="D2" s="402"/>
      <c r="E2" s="402"/>
      <c r="F2" s="402"/>
      <c r="G2" s="402"/>
      <c r="H2" s="399" t="s">
        <v>529</v>
      </c>
      <c r="I2" s="506"/>
      <c r="J2" s="506"/>
      <c r="K2" s="505" t="s">
        <v>463</v>
      </c>
    </row>
    <row r="3" spans="1:26" s="4" customFormat="1" ht="52.5" customHeight="1" thickBot="1" x14ac:dyDescent="0.25">
      <c r="A3" s="445"/>
      <c r="B3" s="66" t="s">
        <v>13</v>
      </c>
      <c r="C3" s="66" t="s">
        <v>14</v>
      </c>
      <c r="D3" s="66" t="s">
        <v>15</v>
      </c>
      <c r="E3" s="198" t="s">
        <v>16</v>
      </c>
      <c r="F3" s="66" t="s">
        <v>17</v>
      </c>
      <c r="G3" s="66" t="s">
        <v>45</v>
      </c>
      <c r="H3" s="66" t="s">
        <v>464</v>
      </c>
      <c r="I3" s="198" t="s">
        <v>544</v>
      </c>
      <c r="J3" s="66" t="s">
        <v>465</v>
      </c>
      <c r="K3" s="505"/>
    </row>
    <row r="4" spans="1:26" s="5" customFormat="1" ht="15.75" thickBot="1" x14ac:dyDescent="0.3">
      <c r="A4" s="111" t="s">
        <v>584</v>
      </c>
      <c r="B4" s="334"/>
      <c r="C4" s="334"/>
      <c r="D4" s="335">
        <v>4.54</v>
      </c>
      <c r="E4" s="334"/>
      <c r="F4" s="335">
        <v>1</v>
      </c>
      <c r="G4" s="335">
        <v>1</v>
      </c>
      <c r="H4" s="334"/>
      <c r="I4" s="334"/>
      <c r="J4" s="334"/>
      <c r="K4" s="336">
        <v>2.79</v>
      </c>
      <c r="L4" s="325"/>
      <c r="M4" s="325"/>
      <c r="N4" s="325"/>
      <c r="O4" s="325"/>
      <c r="P4" s="325"/>
      <c r="Q4" s="325"/>
      <c r="R4" s="325"/>
      <c r="S4" s="325"/>
      <c r="T4" s="325"/>
      <c r="U4" s="325"/>
      <c r="V4" s="325"/>
      <c r="W4" s="325"/>
      <c r="X4" s="325"/>
      <c r="Y4" s="325"/>
      <c r="Z4" s="325"/>
    </row>
    <row r="5" spans="1:26" s="5" customFormat="1" ht="15.75" thickBot="1" x14ac:dyDescent="0.3">
      <c r="A5" s="337" t="s">
        <v>593</v>
      </c>
      <c r="B5" s="330"/>
      <c r="C5" s="324"/>
      <c r="D5" s="331">
        <v>1</v>
      </c>
      <c r="E5" s="324"/>
      <c r="F5" s="324"/>
      <c r="G5" s="324"/>
      <c r="H5" s="324"/>
      <c r="I5" s="324"/>
      <c r="J5" s="324"/>
      <c r="K5" s="332" t="s">
        <v>588</v>
      </c>
      <c r="L5" s="325"/>
      <c r="M5" s="325"/>
      <c r="N5" s="325"/>
      <c r="O5" s="325"/>
      <c r="P5" s="325"/>
      <c r="Q5" s="325"/>
      <c r="R5" s="325"/>
      <c r="S5" s="325"/>
      <c r="T5" s="325"/>
      <c r="U5" s="325"/>
      <c r="V5" s="325"/>
      <c r="W5" s="325"/>
      <c r="X5" s="325"/>
      <c r="Y5" s="325"/>
      <c r="Z5" s="325"/>
    </row>
    <row r="6" spans="1:26" s="5" customFormat="1" ht="15.75" thickBot="1" x14ac:dyDescent="0.3">
      <c r="A6" s="337" t="s">
        <v>594</v>
      </c>
      <c r="B6" s="330"/>
      <c r="C6" s="324"/>
      <c r="D6" s="324" t="s">
        <v>588</v>
      </c>
      <c r="E6" s="324"/>
      <c r="F6" s="324"/>
      <c r="G6" s="324"/>
      <c r="H6" s="324"/>
      <c r="I6" s="324"/>
      <c r="J6" s="324"/>
      <c r="K6" s="333">
        <v>1</v>
      </c>
      <c r="L6" s="325"/>
      <c r="M6" s="325"/>
      <c r="N6" s="325"/>
      <c r="O6" s="325"/>
      <c r="P6" s="325"/>
      <c r="Q6" s="325"/>
      <c r="R6" s="325"/>
      <c r="S6" s="325"/>
      <c r="T6" s="325"/>
      <c r="U6" s="325"/>
      <c r="V6" s="325"/>
      <c r="W6" s="325"/>
      <c r="X6" s="325"/>
      <c r="Y6" s="325"/>
      <c r="Z6" s="325"/>
    </row>
    <row r="7" spans="1:26" s="5" customFormat="1" ht="15.75" thickBot="1" x14ac:dyDescent="0.3">
      <c r="A7" s="337" t="s">
        <v>595</v>
      </c>
      <c r="B7" s="330"/>
      <c r="C7" s="324"/>
      <c r="D7" s="324" t="s">
        <v>588</v>
      </c>
      <c r="E7" s="324"/>
      <c r="F7" s="324"/>
      <c r="G7" s="324"/>
      <c r="H7" s="324"/>
      <c r="I7" s="324"/>
      <c r="J7" s="324"/>
      <c r="K7" s="332" t="s">
        <v>588</v>
      </c>
      <c r="L7" s="325"/>
      <c r="M7" s="325"/>
      <c r="N7" s="325"/>
      <c r="O7" s="325"/>
      <c r="P7" s="325"/>
      <c r="Q7" s="325"/>
      <c r="R7" s="325"/>
      <c r="S7" s="325"/>
      <c r="T7" s="325"/>
      <c r="U7" s="325"/>
      <c r="V7" s="325"/>
      <c r="W7" s="325"/>
      <c r="X7" s="325"/>
      <c r="Y7" s="325"/>
      <c r="Z7" s="325"/>
    </row>
    <row r="8" spans="1:26" s="5" customFormat="1" ht="15.75" thickBot="1" x14ac:dyDescent="0.3">
      <c r="A8" s="337" t="s">
        <v>596</v>
      </c>
      <c r="B8" s="330"/>
      <c r="C8" s="324"/>
      <c r="D8" s="331">
        <v>3</v>
      </c>
      <c r="E8" s="324"/>
      <c r="F8" s="324"/>
      <c r="G8" s="324"/>
      <c r="H8" s="324"/>
      <c r="I8" s="324"/>
      <c r="J8" s="324"/>
      <c r="K8" s="332" t="s">
        <v>588</v>
      </c>
      <c r="L8" s="325"/>
      <c r="M8" s="325"/>
      <c r="N8" s="325"/>
      <c r="O8" s="325"/>
      <c r="P8" s="325"/>
      <c r="Q8" s="325"/>
      <c r="R8" s="325"/>
      <c r="S8" s="325"/>
      <c r="T8" s="325"/>
      <c r="U8" s="325"/>
      <c r="V8" s="325"/>
      <c r="W8" s="325"/>
      <c r="X8" s="325"/>
      <c r="Y8" s="325"/>
      <c r="Z8" s="325"/>
    </row>
    <row r="9" spans="1:26" s="5" customFormat="1" ht="15.75" thickBot="1" x14ac:dyDescent="0.3">
      <c r="A9" s="337" t="s">
        <v>597</v>
      </c>
      <c r="B9" s="330"/>
      <c r="C9" s="324"/>
      <c r="D9" s="324" t="s">
        <v>588</v>
      </c>
      <c r="E9" s="324"/>
      <c r="F9" s="324"/>
      <c r="G9" s="331">
        <v>1</v>
      </c>
      <c r="H9" s="324"/>
      <c r="I9" s="324"/>
      <c r="J9" s="324"/>
      <c r="K9" s="332" t="s">
        <v>588</v>
      </c>
      <c r="L9" s="325"/>
      <c r="M9" s="325"/>
      <c r="N9" s="325"/>
      <c r="O9" s="325"/>
      <c r="P9" s="325"/>
      <c r="Q9" s="325"/>
      <c r="R9" s="325"/>
      <c r="S9" s="325"/>
      <c r="T9" s="325"/>
      <c r="U9" s="325"/>
      <c r="V9" s="325"/>
      <c r="W9" s="325"/>
      <c r="X9" s="325"/>
      <c r="Y9" s="325"/>
      <c r="Z9" s="325"/>
    </row>
    <row r="10" spans="1:26" s="5" customFormat="1" ht="13.5" customHeight="1" thickBot="1" x14ac:dyDescent="0.3">
      <c r="A10" s="337" t="s">
        <v>598</v>
      </c>
      <c r="B10" s="330"/>
      <c r="C10" s="324"/>
      <c r="D10" s="331">
        <v>0.54</v>
      </c>
      <c r="E10" s="324"/>
      <c r="F10" s="331">
        <v>1</v>
      </c>
      <c r="G10" s="324"/>
      <c r="H10" s="324"/>
      <c r="I10" s="324"/>
      <c r="J10" s="324"/>
      <c r="K10" s="333">
        <v>1.79</v>
      </c>
      <c r="L10" s="325"/>
      <c r="M10" s="325"/>
      <c r="N10" s="325"/>
      <c r="O10" s="325"/>
      <c r="P10" s="325"/>
      <c r="Q10" s="325"/>
      <c r="R10" s="325"/>
      <c r="S10" s="325"/>
      <c r="T10" s="325"/>
      <c r="U10" s="325"/>
      <c r="V10" s="325"/>
      <c r="W10" s="325"/>
      <c r="X10" s="325"/>
      <c r="Y10" s="325"/>
      <c r="Z10" s="325"/>
    </row>
    <row r="11" spans="1:26" s="5" customFormat="1" ht="26.25" x14ac:dyDescent="0.25">
      <c r="A11" s="338" t="s">
        <v>474</v>
      </c>
      <c r="B11" s="339"/>
      <c r="C11" s="340"/>
      <c r="D11" s="341">
        <v>2.04</v>
      </c>
      <c r="E11" s="340"/>
      <c r="F11" s="340"/>
      <c r="G11" s="340"/>
      <c r="H11" s="340"/>
      <c r="I11" s="340"/>
      <c r="J11" s="340"/>
      <c r="K11" s="342">
        <v>2.79</v>
      </c>
      <c r="L11" s="328"/>
      <c r="M11" s="328"/>
      <c r="N11" s="328"/>
      <c r="O11" s="328"/>
      <c r="P11" s="328"/>
      <c r="Q11" s="328"/>
      <c r="R11" s="328"/>
      <c r="S11" s="328"/>
      <c r="T11" s="328"/>
      <c r="U11" s="328"/>
      <c r="V11" s="328"/>
      <c r="W11" s="328"/>
      <c r="X11" s="328"/>
      <c r="Y11" s="328"/>
      <c r="Z11" s="329"/>
    </row>
    <row r="12" spans="1:26" s="5" customFormat="1" x14ac:dyDescent="0.2">
      <c r="A12" s="133" t="s">
        <v>441</v>
      </c>
      <c r="B12" s="27"/>
      <c r="C12" s="80"/>
      <c r="D12" s="80"/>
      <c r="E12" s="80"/>
      <c r="F12" s="80"/>
      <c r="G12" s="80"/>
      <c r="H12" s="80"/>
      <c r="I12" s="80"/>
      <c r="J12" s="80"/>
      <c r="K12" s="207"/>
    </row>
    <row r="13" spans="1:26" s="5" customFormat="1" x14ac:dyDescent="0.2">
      <c r="A13" s="133" t="s">
        <v>442</v>
      </c>
      <c r="B13" s="27"/>
      <c r="C13" s="80"/>
      <c r="D13" s="80"/>
      <c r="E13" s="80"/>
      <c r="F13" s="80"/>
      <c r="G13" s="80"/>
      <c r="H13" s="80"/>
      <c r="I13" s="80"/>
      <c r="J13" s="80"/>
      <c r="K13" s="207"/>
    </row>
    <row r="14" spans="1:26" s="5" customFormat="1" x14ac:dyDescent="0.2">
      <c r="A14" s="133" t="s">
        <v>438</v>
      </c>
      <c r="B14" s="27"/>
      <c r="C14" s="80"/>
      <c r="D14" s="80"/>
      <c r="E14" s="80"/>
      <c r="F14" s="80"/>
      <c r="G14" s="80"/>
      <c r="H14" s="80"/>
      <c r="I14" s="80"/>
      <c r="J14" s="80"/>
      <c r="K14" s="207"/>
    </row>
    <row r="15" spans="1:26" s="5" customFormat="1" x14ac:dyDescent="0.2">
      <c r="A15" s="133" t="s">
        <v>439</v>
      </c>
      <c r="B15" s="27"/>
      <c r="C15" s="80"/>
      <c r="D15" s="80"/>
      <c r="E15" s="80"/>
      <c r="F15" s="80"/>
      <c r="G15" s="80"/>
      <c r="H15" s="80"/>
      <c r="I15" s="80"/>
      <c r="J15" s="80"/>
      <c r="K15" s="207"/>
    </row>
    <row r="16" spans="1:26" s="5" customFormat="1" x14ac:dyDescent="0.2">
      <c r="A16" s="133" t="s">
        <v>440</v>
      </c>
      <c r="B16" s="27"/>
      <c r="C16" s="80"/>
      <c r="D16" s="80"/>
      <c r="E16" s="80"/>
      <c r="F16" s="80"/>
      <c r="G16" s="80"/>
      <c r="H16" s="80"/>
      <c r="I16" s="80"/>
      <c r="J16" s="80"/>
      <c r="K16" s="207"/>
    </row>
    <row r="17" spans="1:11" s="5" customFormat="1" x14ac:dyDescent="0.2">
      <c r="A17" s="133" t="s">
        <v>443</v>
      </c>
      <c r="B17" s="199"/>
      <c r="C17" s="80"/>
      <c r="D17" s="80"/>
      <c r="E17" s="80"/>
      <c r="F17" s="80"/>
      <c r="G17" s="80"/>
      <c r="H17" s="80"/>
      <c r="I17" s="80"/>
      <c r="J17" s="80"/>
      <c r="K17" s="207"/>
    </row>
    <row r="18" spans="1:11" s="5" customFormat="1" ht="15" customHeight="1" thickBot="1" x14ac:dyDescent="0.25">
      <c r="A18" s="133" t="s">
        <v>474</v>
      </c>
      <c r="B18" s="27"/>
      <c r="C18" s="80"/>
      <c r="D18" s="80"/>
      <c r="E18" s="80"/>
      <c r="F18" s="80"/>
      <c r="G18" s="80"/>
      <c r="H18" s="80"/>
      <c r="I18" s="80"/>
      <c r="J18" s="80"/>
      <c r="K18" s="207"/>
    </row>
    <row r="19" spans="1:11" s="5" customFormat="1" ht="12.75" customHeight="1" x14ac:dyDescent="0.2">
      <c r="A19" s="168" t="s">
        <v>77</v>
      </c>
      <c r="B19" s="208"/>
      <c r="C19" s="205"/>
      <c r="D19" s="205"/>
      <c r="E19" s="205"/>
      <c r="F19" s="205"/>
      <c r="G19" s="205"/>
      <c r="H19" s="205"/>
      <c r="I19" s="205"/>
      <c r="J19" s="205"/>
      <c r="K19" s="206"/>
    </row>
    <row r="20" spans="1:11" s="5" customFormat="1" ht="15" customHeight="1" x14ac:dyDescent="0.2">
      <c r="A20" s="133" t="s">
        <v>441</v>
      </c>
      <c r="B20" s="27"/>
      <c r="C20" s="80"/>
      <c r="D20" s="80"/>
      <c r="E20" s="80"/>
      <c r="F20" s="80"/>
      <c r="G20" s="80"/>
      <c r="H20" s="80"/>
      <c r="I20" s="80"/>
      <c r="J20" s="80"/>
      <c r="K20" s="207"/>
    </row>
    <row r="21" spans="1:11" s="5" customFormat="1" ht="15" customHeight="1" x14ac:dyDescent="0.2">
      <c r="A21" s="133" t="s">
        <v>442</v>
      </c>
      <c r="B21" s="27"/>
      <c r="C21" s="80"/>
      <c r="D21" s="80"/>
      <c r="E21" s="80"/>
      <c r="F21" s="80"/>
      <c r="G21" s="80"/>
      <c r="H21" s="80"/>
      <c r="I21" s="80"/>
      <c r="J21" s="80"/>
      <c r="K21" s="207"/>
    </row>
    <row r="22" spans="1:11" s="5" customFormat="1" ht="15" customHeight="1" x14ac:dyDescent="0.2">
      <c r="A22" s="133" t="s">
        <v>438</v>
      </c>
      <c r="B22" s="27"/>
      <c r="C22" s="80"/>
      <c r="D22" s="80"/>
      <c r="E22" s="80"/>
      <c r="F22" s="80"/>
      <c r="G22" s="80"/>
      <c r="H22" s="80"/>
      <c r="I22" s="80"/>
      <c r="J22" s="80"/>
      <c r="K22" s="207"/>
    </row>
    <row r="23" spans="1:11" s="5" customFormat="1" ht="15" customHeight="1" x14ac:dyDescent="0.2">
      <c r="A23" s="133" t="s">
        <v>439</v>
      </c>
      <c r="B23" s="27"/>
      <c r="C23" s="80"/>
      <c r="D23" s="80"/>
      <c r="E23" s="80"/>
      <c r="F23" s="80"/>
      <c r="G23" s="80"/>
      <c r="H23" s="80"/>
      <c r="I23" s="80"/>
      <c r="J23" s="80"/>
      <c r="K23" s="207"/>
    </row>
    <row r="24" spans="1:11" s="5" customFormat="1" ht="15" customHeight="1" x14ac:dyDescent="0.2">
      <c r="A24" s="133" t="s">
        <v>440</v>
      </c>
      <c r="B24" s="27"/>
      <c r="C24" s="80"/>
      <c r="D24" s="80"/>
      <c r="E24" s="80"/>
      <c r="F24" s="80"/>
      <c r="G24" s="80"/>
      <c r="H24" s="80"/>
      <c r="I24" s="80"/>
      <c r="J24" s="80"/>
      <c r="K24" s="207"/>
    </row>
    <row r="25" spans="1:11" s="5" customFormat="1" ht="15" customHeight="1" x14ac:dyDescent="0.2">
      <c r="A25" s="133" t="s">
        <v>443</v>
      </c>
      <c r="B25" s="199"/>
      <c r="C25" s="80"/>
      <c r="D25" s="80"/>
      <c r="E25" s="80"/>
      <c r="F25" s="80"/>
      <c r="G25" s="80"/>
      <c r="H25" s="80"/>
      <c r="I25" s="80"/>
      <c r="J25" s="80"/>
      <c r="K25" s="207"/>
    </row>
    <row r="26" spans="1:11" s="5" customFormat="1" ht="15" customHeight="1" thickBot="1" x14ac:dyDescent="0.25">
      <c r="A26" s="133" t="s">
        <v>474</v>
      </c>
      <c r="B26" s="27"/>
      <c r="C26" s="80"/>
      <c r="D26" s="80"/>
      <c r="E26" s="80"/>
      <c r="F26" s="80"/>
      <c r="G26" s="80"/>
      <c r="H26" s="80"/>
      <c r="I26" s="80"/>
      <c r="J26" s="80"/>
      <c r="K26" s="207"/>
    </row>
    <row r="27" spans="1:11" x14ac:dyDescent="0.2">
      <c r="A27" s="209" t="s">
        <v>85</v>
      </c>
      <c r="B27" s="210"/>
      <c r="C27" s="188"/>
      <c r="D27" s="188"/>
      <c r="E27" s="188"/>
      <c r="F27" s="188"/>
      <c r="G27" s="188"/>
      <c r="H27" s="188"/>
      <c r="I27" s="188"/>
      <c r="J27" s="188"/>
      <c r="K27" s="189"/>
    </row>
    <row r="28" spans="1:11" x14ac:dyDescent="0.2">
      <c r="A28" s="133" t="s">
        <v>441</v>
      </c>
      <c r="B28" s="211"/>
      <c r="C28" s="8"/>
      <c r="D28" s="8"/>
      <c r="E28" s="8"/>
      <c r="F28" s="8"/>
      <c r="G28" s="8"/>
      <c r="H28" s="8"/>
      <c r="I28" s="8"/>
      <c r="J28" s="8"/>
      <c r="K28" s="23"/>
    </row>
    <row r="29" spans="1:11" x14ac:dyDescent="0.2">
      <c r="A29" s="133" t="s">
        <v>442</v>
      </c>
      <c r="B29" s="211"/>
      <c r="C29" s="8"/>
      <c r="D29" s="8"/>
      <c r="E29" s="8"/>
      <c r="F29" s="8"/>
      <c r="G29" s="8"/>
      <c r="H29" s="8"/>
      <c r="I29" s="8"/>
      <c r="J29" s="8"/>
      <c r="K29" s="23"/>
    </row>
    <row r="30" spans="1:11" x14ac:dyDescent="0.2">
      <c r="A30" s="133" t="s">
        <v>438</v>
      </c>
      <c r="B30" s="211"/>
      <c r="C30" s="8"/>
      <c r="D30" s="8"/>
      <c r="E30" s="8"/>
      <c r="F30" s="8"/>
      <c r="G30" s="8"/>
      <c r="H30" s="8"/>
      <c r="I30" s="8"/>
      <c r="J30" s="8"/>
      <c r="K30" s="23"/>
    </row>
    <row r="31" spans="1:11" x14ac:dyDescent="0.2">
      <c r="A31" s="133" t="s">
        <v>439</v>
      </c>
      <c r="B31" s="211"/>
      <c r="C31" s="8"/>
      <c r="D31" s="8"/>
      <c r="E31" s="8"/>
      <c r="F31" s="8"/>
      <c r="G31" s="8"/>
      <c r="H31" s="8"/>
      <c r="I31" s="8"/>
      <c r="J31" s="8"/>
      <c r="K31" s="23"/>
    </row>
    <row r="32" spans="1:11" x14ac:dyDescent="0.2">
      <c r="A32" s="133" t="s">
        <v>440</v>
      </c>
      <c r="B32" s="211"/>
      <c r="C32" s="8"/>
      <c r="D32" s="8"/>
      <c r="E32" s="8"/>
      <c r="F32" s="8"/>
      <c r="G32" s="8"/>
      <c r="H32" s="8"/>
      <c r="I32" s="8"/>
      <c r="J32" s="8"/>
      <c r="K32" s="23"/>
    </row>
    <row r="33" spans="1:23" x14ac:dyDescent="0.2">
      <c r="A33" s="133" t="s">
        <v>443</v>
      </c>
      <c r="B33" s="200"/>
      <c r="C33" s="18"/>
      <c r="D33" s="18"/>
      <c r="E33" s="18"/>
      <c r="F33" s="18"/>
      <c r="G33" s="18"/>
      <c r="H33" s="18"/>
      <c r="I33" s="18"/>
      <c r="J33" s="18"/>
      <c r="K33" s="212"/>
    </row>
    <row r="34" spans="1:23" ht="14.25" customHeight="1" thickBot="1" x14ac:dyDescent="0.25">
      <c r="A34" s="213" t="s">
        <v>474</v>
      </c>
      <c r="B34" s="214"/>
      <c r="C34" s="71"/>
      <c r="D34" s="71"/>
      <c r="E34" s="71"/>
      <c r="F34" s="71"/>
      <c r="G34" s="71"/>
      <c r="H34" s="71"/>
      <c r="I34" s="71"/>
      <c r="J34" s="71"/>
      <c r="K34" s="141"/>
    </row>
    <row r="35" spans="1:23" x14ac:dyDescent="0.2">
      <c r="B35" s="215"/>
    </row>
    <row r="36" spans="1:23" ht="12.75" customHeight="1" x14ac:dyDescent="0.2">
      <c r="A36" s="432" t="s">
        <v>119</v>
      </c>
      <c r="B36" s="432"/>
      <c r="C36" s="432"/>
      <c r="D36" s="432"/>
      <c r="E36" s="432"/>
      <c r="F36" s="432"/>
      <c r="G36" s="432"/>
      <c r="H36" s="432"/>
      <c r="I36" s="432"/>
      <c r="J36" s="432"/>
      <c r="K36" s="432"/>
    </row>
    <row r="37" spans="1:23" ht="15" customHeight="1" x14ac:dyDescent="0.2">
      <c r="A37" s="408" t="s">
        <v>468</v>
      </c>
      <c r="B37" s="408"/>
      <c r="C37" s="408"/>
      <c r="D37" s="408"/>
      <c r="E37" s="408"/>
      <c r="F37" s="408"/>
      <c r="G37" s="408"/>
      <c r="H37" s="408"/>
      <c r="I37" s="408"/>
      <c r="J37" s="408"/>
      <c r="K37" s="408"/>
    </row>
    <row r="38" spans="1:23" ht="45" customHeight="1" x14ac:dyDescent="0.2">
      <c r="A38" s="463" t="s">
        <v>469</v>
      </c>
      <c r="B38" s="463"/>
      <c r="C38" s="463"/>
      <c r="D38" s="463"/>
      <c r="E38" s="463"/>
      <c r="F38" s="463"/>
      <c r="G38" s="463"/>
      <c r="H38" s="463"/>
      <c r="I38" s="463"/>
      <c r="J38" s="463"/>
      <c r="K38" s="463"/>
      <c r="L38" s="77"/>
      <c r="M38" s="77"/>
      <c r="N38" s="77"/>
      <c r="O38" s="77"/>
      <c r="P38" s="77"/>
      <c r="Q38" s="77"/>
      <c r="R38" s="77"/>
      <c r="S38" s="77"/>
      <c r="T38" s="77"/>
      <c r="U38" s="77"/>
      <c r="V38" s="77"/>
    </row>
    <row r="39" spans="1:23" ht="30" customHeight="1" x14ac:dyDescent="0.2">
      <c r="A39" s="463" t="s">
        <v>470</v>
      </c>
      <c r="B39" s="463"/>
      <c r="C39" s="463"/>
      <c r="D39" s="463"/>
      <c r="E39" s="463"/>
      <c r="F39" s="463"/>
      <c r="G39" s="463"/>
      <c r="H39" s="463"/>
      <c r="I39" s="463"/>
      <c r="J39" s="463"/>
      <c r="K39" s="463"/>
      <c r="L39" s="77"/>
      <c r="M39" s="77"/>
      <c r="N39" s="77"/>
      <c r="O39" s="77"/>
      <c r="P39" s="77"/>
      <c r="Q39" s="77"/>
      <c r="R39" s="77"/>
      <c r="S39" s="77"/>
      <c r="T39" s="77"/>
      <c r="U39" s="77"/>
      <c r="V39" s="77"/>
      <c r="W39" s="77"/>
    </row>
    <row r="40" spans="1:23" x14ac:dyDescent="0.2">
      <c r="A40" s="463" t="s">
        <v>471</v>
      </c>
      <c r="B40" s="463"/>
      <c r="C40" s="463"/>
      <c r="D40" s="463"/>
      <c r="E40" s="463"/>
      <c r="F40" s="463"/>
      <c r="G40" s="463"/>
      <c r="H40" s="463"/>
      <c r="I40" s="463"/>
      <c r="J40" s="463"/>
      <c r="K40" s="463"/>
      <c r="L40" s="463"/>
      <c r="M40" s="463"/>
    </row>
    <row r="41" spans="1:23" ht="26.25" customHeight="1" x14ac:dyDescent="0.2">
      <c r="A41" s="408" t="s">
        <v>478</v>
      </c>
      <c r="B41" s="408"/>
      <c r="C41" s="408"/>
      <c r="D41" s="408"/>
      <c r="E41" s="408"/>
      <c r="F41" s="408"/>
      <c r="G41" s="408"/>
      <c r="H41" s="408"/>
      <c r="I41" s="408"/>
      <c r="J41" s="408"/>
      <c r="K41" s="408"/>
    </row>
    <row r="42" spans="1:23" x14ac:dyDescent="0.2">
      <c r="A42" s="455"/>
      <c r="B42" s="455"/>
      <c r="C42" s="455"/>
      <c r="D42" s="455"/>
      <c r="E42" s="455"/>
      <c r="F42" s="455"/>
      <c r="G42" s="455"/>
      <c r="H42" s="455"/>
      <c r="I42" s="455"/>
      <c r="J42" s="455"/>
      <c r="K42" s="455"/>
      <c r="L42" s="455"/>
    </row>
    <row r="43" spans="1:23" x14ac:dyDescent="0.2">
      <c r="B43" s="215"/>
    </row>
    <row r="44" spans="1:23" x14ac:dyDescent="0.2">
      <c r="B44" s="215"/>
    </row>
    <row r="45" spans="1:23" x14ac:dyDescent="0.2">
      <c r="B45" s="215"/>
    </row>
    <row r="46" spans="1:23" x14ac:dyDescent="0.2">
      <c r="B46" s="215"/>
    </row>
    <row r="47" spans="1:23" x14ac:dyDescent="0.2">
      <c r="B47" s="215"/>
    </row>
    <row r="48" spans="1:23" x14ac:dyDescent="0.2">
      <c r="B48" s="215"/>
    </row>
    <row r="49" spans="2:2" x14ac:dyDescent="0.2">
      <c r="B49" s="215"/>
    </row>
    <row r="50" spans="2:2" x14ac:dyDescent="0.2">
      <c r="B50" s="215"/>
    </row>
    <row r="51" spans="2:2" x14ac:dyDescent="0.2">
      <c r="B51" s="215"/>
    </row>
    <row r="52" spans="2:2" x14ac:dyDescent="0.2">
      <c r="B52" s="215"/>
    </row>
    <row r="53" spans="2:2" x14ac:dyDescent="0.2">
      <c r="B53" s="215"/>
    </row>
    <row r="54" spans="2:2" x14ac:dyDescent="0.2">
      <c r="B54" s="215"/>
    </row>
    <row r="55" spans="2:2" x14ac:dyDescent="0.2">
      <c r="B55" s="215"/>
    </row>
    <row r="56" spans="2:2" x14ac:dyDescent="0.2">
      <c r="B56" s="215"/>
    </row>
    <row r="57" spans="2:2" x14ac:dyDescent="0.2">
      <c r="B57" s="215"/>
    </row>
    <row r="58" spans="2:2" x14ac:dyDescent="0.2">
      <c r="B58" s="215"/>
    </row>
    <row r="59" spans="2:2" x14ac:dyDescent="0.2">
      <c r="B59" s="215"/>
    </row>
  </sheetData>
  <mergeCells count="12">
    <mergeCell ref="A36:K36"/>
    <mergeCell ref="A37:K37"/>
    <mergeCell ref="A2:A3"/>
    <mergeCell ref="A1:K1"/>
    <mergeCell ref="B2:G2"/>
    <mergeCell ref="K2:K3"/>
    <mergeCell ref="H2:J2"/>
    <mergeCell ref="A38:K38"/>
    <mergeCell ref="A39:K39"/>
    <mergeCell ref="A40:M40"/>
    <mergeCell ref="A41:K41"/>
    <mergeCell ref="A42:L42"/>
  </mergeCells>
  <pageMargins left="0.70866141732283472" right="0.70866141732283472" top="0.74803149606299213" bottom="0.74803149606299213"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tabColor rgb="FFFF0000"/>
  </sheetPr>
  <dimension ref="A1:H25"/>
  <sheetViews>
    <sheetView zoomScaleNormal="100" workbookViewId="0">
      <selection activeCell="H11" sqref="H11"/>
    </sheetView>
  </sheetViews>
  <sheetFormatPr defaultColWidth="9.140625"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507" t="s">
        <v>421</v>
      </c>
      <c r="B1" s="508"/>
      <c r="C1" s="509"/>
      <c r="D1" s="509"/>
      <c r="E1" s="510"/>
    </row>
    <row r="2" spans="1:5" s="4" customFormat="1" ht="38.25" customHeight="1" x14ac:dyDescent="0.2">
      <c r="A2" s="11" t="s">
        <v>587</v>
      </c>
      <c r="B2" s="511" t="s">
        <v>32</v>
      </c>
      <c r="C2" s="512"/>
      <c r="D2" s="513"/>
      <c r="E2" s="517" t="s">
        <v>403</v>
      </c>
    </row>
    <row r="3" spans="1:5" s="4" customFormat="1" ht="15" customHeight="1" x14ac:dyDescent="0.2">
      <c r="A3" s="515"/>
      <c r="B3" s="514" t="s">
        <v>91</v>
      </c>
      <c r="C3" s="514"/>
      <c r="D3" s="443" t="s">
        <v>432</v>
      </c>
      <c r="E3" s="518"/>
    </row>
    <row r="4" spans="1:5" s="4" customFormat="1" ht="51" x14ac:dyDescent="0.2">
      <c r="A4" s="516"/>
      <c r="B4" s="50" t="s">
        <v>63</v>
      </c>
      <c r="C4" s="50" t="s">
        <v>121</v>
      </c>
      <c r="D4" s="443"/>
      <c r="E4" s="519"/>
    </row>
    <row r="5" spans="1:5" s="5" customFormat="1" x14ac:dyDescent="0.2">
      <c r="A5" s="70" t="s">
        <v>584</v>
      </c>
      <c r="B5" s="25"/>
      <c r="C5" s="49"/>
      <c r="D5" s="49"/>
      <c r="E5" s="28"/>
    </row>
    <row r="6" spans="1:5" s="5" customFormat="1" x14ac:dyDescent="0.2">
      <c r="A6" s="24" t="s">
        <v>618</v>
      </c>
      <c r="B6" s="26"/>
      <c r="C6" s="86"/>
      <c r="D6" s="86"/>
      <c r="E6" s="23"/>
    </row>
    <row r="7" spans="1:5" s="5" customFormat="1" x14ac:dyDescent="0.2">
      <c r="A7" s="24" t="s">
        <v>87</v>
      </c>
      <c r="B7" s="26"/>
      <c r="C7" s="86"/>
      <c r="D7" s="86"/>
      <c r="E7" s="23"/>
    </row>
    <row r="8" spans="1:5" s="5" customFormat="1" x14ac:dyDescent="0.2">
      <c r="A8" s="24" t="s">
        <v>619</v>
      </c>
      <c r="B8" s="27">
        <v>1</v>
      </c>
      <c r="C8" s="87"/>
      <c r="D8" s="87">
        <v>1</v>
      </c>
      <c r="E8" s="23">
        <v>37</v>
      </c>
    </row>
    <row r="9" spans="1:5" s="5" customFormat="1" x14ac:dyDescent="0.2">
      <c r="A9" s="24" t="s">
        <v>87</v>
      </c>
      <c r="B9" s="27">
        <v>0</v>
      </c>
      <c r="C9" s="87"/>
      <c r="D9" s="87">
        <v>0</v>
      </c>
      <c r="E9" s="23"/>
    </row>
    <row r="10" spans="1:5" s="5" customFormat="1" x14ac:dyDescent="0.2">
      <c r="A10" s="70" t="s">
        <v>422</v>
      </c>
      <c r="B10" s="25"/>
      <c r="C10" s="49"/>
      <c r="D10" s="49"/>
      <c r="E10" s="28"/>
    </row>
    <row r="11" spans="1:5" s="5" customFormat="1" x14ac:dyDescent="0.2">
      <c r="A11" s="24" t="s">
        <v>590</v>
      </c>
      <c r="B11" s="26"/>
      <c r="C11" s="86"/>
      <c r="D11" s="86"/>
      <c r="E11" s="23"/>
    </row>
    <row r="12" spans="1:5" s="5" customFormat="1" x14ac:dyDescent="0.2">
      <c r="A12" s="24" t="s">
        <v>87</v>
      </c>
      <c r="B12" s="26"/>
      <c r="C12" s="86"/>
      <c r="D12" s="86"/>
      <c r="E12" s="23"/>
    </row>
    <row r="13" spans="1:5" s="5" customFormat="1" x14ac:dyDescent="0.2">
      <c r="A13" s="24" t="s">
        <v>589</v>
      </c>
      <c r="B13" s="27"/>
      <c r="C13" s="87"/>
      <c r="D13" s="87"/>
      <c r="E13" s="23"/>
    </row>
    <row r="14" spans="1:5" s="5" customFormat="1" x14ac:dyDescent="0.2">
      <c r="A14" s="24" t="s">
        <v>87</v>
      </c>
      <c r="B14" s="27"/>
      <c r="C14" s="87"/>
      <c r="D14" s="87"/>
      <c r="E14" s="23"/>
    </row>
    <row r="15" spans="1:5" x14ac:dyDescent="0.2">
      <c r="A15" s="22" t="s">
        <v>59</v>
      </c>
      <c r="B15" s="10"/>
      <c r="C15" s="88"/>
      <c r="D15" s="88"/>
      <c r="E15" s="15"/>
    </row>
    <row r="16" spans="1:5" x14ac:dyDescent="0.2">
      <c r="A16" s="11" t="s">
        <v>87</v>
      </c>
      <c r="B16" s="8"/>
      <c r="C16" s="79"/>
      <c r="D16" s="79"/>
      <c r="E16" s="23"/>
    </row>
    <row r="17" spans="1:8" x14ac:dyDescent="0.2">
      <c r="A17" s="22" t="s">
        <v>60</v>
      </c>
      <c r="B17" s="10"/>
      <c r="C17" s="88"/>
      <c r="D17" s="88"/>
      <c r="E17" s="15"/>
    </row>
    <row r="18" spans="1:8" ht="13.5" thickBot="1" x14ac:dyDescent="0.25">
      <c r="A18" s="139" t="s">
        <v>87</v>
      </c>
      <c r="B18" s="71"/>
      <c r="C18" s="140"/>
      <c r="D18" s="140"/>
      <c r="E18" s="141"/>
    </row>
    <row r="20" spans="1:8" ht="38.25" customHeight="1" x14ac:dyDescent="0.2">
      <c r="A20" s="463" t="s">
        <v>402</v>
      </c>
      <c r="B20" s="463"/>
      <c r="C20" s="463"/>
      <c r="D20" s="463"/>
      <c r="E20" s="463"/>
      <c r="F20" s="77"/>
      <c r="G20" s="77"/>
      <c r="H20" s="77"/>
    </row>
    <row r="21" spans="1:8" ht="31.5" customHeight="1" x14ac:dyDescent="0.2">
      <c r="A21" s="463" t="s">
        <v>104</v>
      </c>
      <c r="B21" s="463"/>
      <c r="C21" s="463"/>
      <c r="D21" s="463"/>
      <c r="E21" s="463"/>
      <c r="F21" s="89"/>
      <c r="G21" s="89"/>
      <c r="H21" s="89"/>
    </row>
    <row r="22" spans="1:8" ht="31.5" customHeight="1" x14ac:dyDescent="0.2">
      <c r="A22" s="463" t="s">
        <v>405</v>
      </c>
      <c r="B22" s="463"/>
      <c r="C22" s="463"/>
      <c r="D22" s="463"/>
      <c r="E22" s="463"/>
      <c r="F22" s="89"/>
      <c r="G22" s="89"/>
      <c r="H22" s="89"/>
    </row>
    <row r="23" spans="1:8" x14ac:dyDescent="0.2">
      <c r="A23" s="437" t="s">
        <v>404</v>
      </c>
      <c r="B23" s="437"/>
      <c r="C23" s="437"/>
      <c r="D23" s="437"/>
      <c r="E23" s="437"/>
    </row>
    <row r="25" spans="1:8" x14ac:dyDescent="0.2">
      <c r="A25" s="51"/>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288C-86BF-4D29-892F-1AC3CD873779}">
  <sheetPr>
    <tabColor rgb="FFFF0000"/>
    <pageSetUpPr fitToPage="1"/>
  </sheetPr>
  <dimension ref="A1:O16"/>
  <sheetViews>
    <sheetView workbookViewId="0">
      <selection sqref="A1:E1"/>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5" ht="41.25" customHeight="1" x14ac:dyDescent="0.2">
      <c r="A1" s="521" t="s">
        <v>617</v>
      </c>
      <c r="B1" s="508"/>
      <c r="C1" s="508"/>
      <c r="D1" s="508"/>
      <c r="E1" s="510"/>
    </row>
    <row r="2" spans="1:15" s="4" customFormat="1" ht="38.25" customHeight="1" x14ac:dyDescent="0.2">
      <c r="A2" s="11" t="s">
        <v>10</v>
      </c>
      <c r="B2" s="472" t="s">
        <v>616</v>
      </c>
      <c r="C2" s="472"/>
      <c r="D2" s="322"/>
      <c r="E2" s="486" t="s">
        <v>4</v>
      </c>
    </row>
    <row r="3" spans="1:15" s="4" customFormat="1" ht="41.25" customHeight="1" x14ac:dyDescent="0.2">
      <c r="A3" s="11" t="s">
        <v>584</v>
      </c>
      <c r="B3" s="322" t="s">
        <v>4</v>
      </c>
      <c r="C3" s="6" t="s">
        <v>615</v>
      </c>
      <c r="D3" s="322" t="s">
        <v>44</v>
      </c>
      <c r="E3" s="486"/>
    </row>
    <row r="4" spans="1:15" ht="12.75" customHeight="1" x14ac:dyDescent="0.2">
      <c r="A4" s="14" t="s">
        <v>614</v>
      </c>
      <c r="B4" s="355">
        <v>2</v>
      </c>
      <c r="C4" s="8"/>
      <c r="D4" s="8"/>
      <c r="E4" s="354">
        <f t="shared" ref="E4:E9" si="0">SUM(B4,D4)</f>
        <v>2</v>
      </c>
    </row>
    <row r="5" spans="1:15" ht="12.75" customHeight="1" x14ac:dyDescent="0.2">
      <c r="A5" s="14" t="s">
        <v>613</v>
      </c>
      <c r="B5" s="355">
        <v>49</v>
      </c>
      <c r="C5" s="8"/>
      <c r="D5" s="8"/>
      <c r="E5" s="354">
        <f t="shared" si="0"/>
        <v>49</v>
      </c>
    </row>
    <row r="6" spans="1:15" ht="25.5" x14ac:dyDescent="0.2">
      <c r="A6" s="14" t="s">
        <v>612</v>
      </c>
      <c r="B6" s="355">
        <v>16</v>
      </c>
      <c r="C6" s="8"/>
      <c r="D6" s="8"/>
      <c r="E6" s="354">
        <f t="shared" si="0"/>
        <v>16</v>
      </c>
    </row>
    <row r="7" spans="1:15" ht="38.25" x14ac:dyDescent="0.2">
      <c r="A7" s="14" t="s">
        <v>611</v>
      </c>
      <c r="B7" s="355">
        <v>19</v>
      </c>
      <c r="C7" s="8"/>
      <c r="D7" s="8"/>
      <c r="E7" s="354">
        <f t="shared" si="0"/>
        <v>19</v>
      </c>
    </row>
    <row r="8" spans="1:15" ht="38.25" x14ac:dyDescent="0.2">
      <c r="A8" s="14" t="s">
        <v>610</v>
      </c>
      <c r="B8" s="355">
        <v>10</v>
      </c>
      <c r="C8" s="8"/>
      <c r="D8" s="8"/>
      <c r="E8" s="354">
        <f t="shared" si="0"/>
        <v>10</v>
      </c>
    </row>
    <row r="9" spans="1:15" ht="13.5" thickBot="1" x14ac:dyDescent="0.25">
      <c r="A9" s="127" t="s">
        <v>609</v>
      </c>
      <c r="B9" s="353"/>
      <c r="C9" s="128"/>
      <c r="D9" s="128"/>
      <c r="E9" s="352">
        <f t="shared" si="0"/>
        <v>0</v>
      </c>
    </row>
    <row r="10" spans="1:15" x14ac:dyDescent="0.2">
      <c r="A10" s="82"/>
      <c r="B10" s="83"/>
      <c r="C10" s="84"/>
      <c r="D10" s="84"/>
      <c r="E10" s="84"/>
    </row>
    <row r="11" spans="1:15" x14ac:dyDescent="0.2">
      <c r="A11" s="463" t="s">
        <v>608</v>
      </c>
      <c r="B11" s="463"/>
      <c r="C11" s="463"/>
      <c r="D11" s="463"/>
      <c r="E11" s="463"/>
    </row>
    <row r="12" spans="1:15" ht="39.950000000000003" customHeight="1" x14ac:dyDescent="0.2">
      <c r="A12" s="408" t="s">
        <v>607</v>
      </c>
      <c r="B12" s="408"/>
      <c r="C12" s="408"/>
      <c r="D12" s="408"/>
      <c r="E12" s="408"/>
    </row>
    <row r="13" spans="1:15" ht="38.25" customHeight="1" x14ac:dyDescent="0.2">
      <c r="A13" s="408" t="s">
        <v>606</v>
      </c>
      <c r="B13" s="408"/>
      <c r="C13" s="408"/>
      <c r="D13" s="408"/>
      <c r="E13" s="408"/>
    </row>
    <row r="14" spans="1:15" ht="30.75" customHeight="1" x14ac:dyDescent="0.2">
      <c r="A14" s="463" t="s">
        <v>605</v>
      </c>
      <c r="B14" s="463"/>
      <c r="C14" s="463"/>
      <c r="D14" s="463"/>
      <c r="E14" s="463"/>
      <c r="F14" s="77"/>
      <c r="G14" s="77"/>
      <c r="H14" s="77"/>
      <c r="I14" s="77"/>
      <c r="J14" s="77"/>
      <c r="K14" s="77"/>
      <c r="L14" s="77"/>
      <c r="M14" s="77"/>
      <c r="N14" s="77"/>
      <c r="O14" s="77"/>
    </row>
    <row r="15" spans="1:15" ht="30" customHeight="1" x14ac:dyDescent="0.2">
      <c r="A15" s="463" t="s">
        <v>604</v>
      </c>
      <c r="B15" s="463"/>
      <c r="C15" s="463"/>
      <c r="D15" s="463"/>
      <c r="E15" s="463"/>
      <c r="F15" s="77"/>
      <c r="G15" s="77"/>
      <c r="H15" s="77"/>
      <c r="I15" s="77"/>
      <c r="J15" s="77"/>
      <c r="K15" s="77"/>
      <c r="L15" s="77"/>
      <c r="M15" s="77"/>
      <c r="N15" s="77"/>
      <c r="O15" s="77"/>
    </row>
    <row r="16" spans="1:15" ht="30" customHeight="1" x14ac:dyDescent="0.2">
      <c r="A16" s="520" t="s">
        <v>603</v>
      </c>
      <c r="B16" s="520"/>
      <c r="C16" s="520"/>
      <c r="D16" s="520"/>
      <c r="E16" s="520"/>
      <c r="F16" s="351"/>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41">
    <tabColor rgb="FFFF0000"/>
  </sheetPr>
  <dimension ref="A1:M269"/>
  <sheetViews>
    <sheetView zoomScaleNormal="100" workbookViewId="0">
      <selection activeCell="F276" sqref="F276"/>
    </sheetView>
  </sheetViews>
  <sheetFormatPr defaultColWidth="9.140625" defaultRowHeight="12.75" x14ac:dyDescent="0.2"/>
  <cols>
    <col min="1" max="1" width="51.85546875" style="82" customWidth="1"/>
    <col min="2" max="2" width="13" style="82" bestFit="1" customWidth="1"/>
    <col min="3" max="5" width="13" style="82" customWidth="1"/>
    <col min="6" max="6" width="11.28515625" style="82" customWidth="1"/>
    <col min="7" max="10" width="15.42578125" style="82" customWidth="1"/>
    <col min="11" max="16384" width="9.140625" style="84"/>
  </cols>
  <sheetData>
    <row r="1" spans="1:12" ht="42" customHeight="1" x14ac:dyDescent="0.25">
      <c r="A1" s="522" t="s">
        <v>384</v>
      </c>
      <c r="B1" s="523"/>
      <c r="C1" s="523"/>
      <c r="D1" s="523"/>
      <c r="E1" s="523"/>
      <c r="F1" s="523"/>
      <c r="G1" s="523"/>
      <c r="H1" s="523"/>
      <c r="I1" s="523"/>
      <c r="J1" s="523"/>
      <c r="K1" s="524"/>
      <c r="L1" s="303"/>
    </row>
    <row r="2" spans="1:12" s="305" customFormat="1" ht="15" customHeight="1" thickBot="1" x14ac:dyDescent="0.25">
      <c r="A2" s="304" t="s">
        <v>602</v>
      </c>
      <c r="B2" s="531" t="s">
        <v>40</v>
      </c>
      <c r="C2" s="532"/>
      <c r="D2" s="533"/>
      <c r="E2" s="534" t="s">
        <v>41</v>
      </c>
      <c r="F2" s="535"/>
      <c r="G2" s="525" t="s">
        <v>42</v>
      </c>
      <c r="H2" s="527" t="s">
        <v>43</v>
      </c>
      <c r="I2" s="525" t="s">
        <v>94</v>
      </c>
      <c r="J2" s="527" t="s">
        <v>95</v>
      </c>
      <c r="K2" s="529" t="s">
        <v>86</v>
      </c>
    </row>
    <row r="3" spans="1:12" s="305" customFormat="1" ht="38.25" customHeight="1" x14ac:dyDescent="0.2">
      <c r="A3" s="306" t="s">
        <v>61</v>
      </c>
      <c r="B3" s="100" t="s">
        <v>63</v>
      </c>
      <c r="C3" s="99" t="s">
        <v>545</v>
      </c>
      <c r="D3" s="307" t="s">
        <v>550</v>
      </c>
      <c r="E3" s="307" t="s">
        <v>550</v>
      </c>
      <c r="F3" s="300" t="s">
        <v>63</v>
      </c>
      <c r="G3" s="526"/>
      <c r="H3" s="528"/>
      <c r="I3" s="526"/>
      <c r="J3" s="528"/>
      <c r="K3" s="530"/>
    </row>
    <row r="4" spans="1:12" s="305" customFormat="1" x14ac:dyDescent="0.2">
      <c r="A4" s="308" t="s">
        <v>127</v>
      </c>
      <c r="B4" s="93"/>
      <c r="C4" s="94"/>
      <c r="D4" s="94"/>
      <c r="E4" s="149"/>
      <c r="F4" s="95"/>
      <c r="G4" s="96"/>
      <c r="H4" s="97"/>
      <c r="I4" s="96"/>
      <c r="J4" s="97"/>
      <c r="K4" s="98">
        <f>SUM(B4+F4+G4+H4+I4+J4)</f>
        <v>0</v>
      </c>
    </row>
    <row r="5" spans="1:12" s="305" customFormat="1" x14ac:dyDescent="0.2">
      <c r="A5" s="308" t="s">
        <v>129</v>
      </c>
      <c r="B5" s="93"/>
      <c r="C5" s="94"/>
      <c r="D5" s="94"/>
      <c r="E5" s="149"/>
      <c r="F5" s="95"/>
      <c r="G5" s="96"/>
      <c r="H5" s="97"/>
      <c r="I5" s="150"/>
      <c r="J5" s="97"/>
      <c r="K5" s="98">
        <f t="shared" ref="K5:K68" si="0">SUM(B5+F5+G5+H5+I5+J5)</f>
        <v>0</v>
      </c>
    </row>
    <row r="6" spans="1:12" s="305" customFormat="1" x14ac:dyDescent="0.2">
      <c r="A6" s="308" t="s">
        <v>130</v>
      </c>
      <c r="B6" s="93"/>
      <c r="C6" s="94"/>
      <c r="D6" s="94"/>
      <c r="E6" s="149"/>
      <c r="F6" s="95"/>
      <c r="G6" s="96"/>
      <c r="H6" s="97"/>
      <c r="I6" s="150"/>
      <c r="J6" s="97"/>
      <c r="K6" s="98">
        <f t="shared" si="0"/>
        <v>0</v>
      </c>
    </row>
    <row r="7" spans="1:12" s="305" customFormat="1" x14ac:dyDescent="0.2">
      <c r="A7" s="308" t="s">
        <v>57</v>
      </c>
      <c r="B7" s="93"/>
      <c r="C7" s="94"/>
      <c r="D7" s="94"/>
      <c r="E7" s="149"/>
      <c r="F7" s="95"/>
      <c r="G7" s="96"/>
      <c r="H7" s="97"/>
      <c r="I7" s="150"/>
      <c r="J7" s="97"/>
      <c r="K7" s="98">
        <f t="shared" si="0"/>
        <v>0</v>
      </c>
    </row>
    <row r="8" spans="1:12" s="305" customFormat="1" x14ac:dyDescent="0.2">
      <c r="A8" s="308" t="s">
        <v>132</v>
      </c>
      <c r="B8" s="93"/>
      <c r="C8" s="94"/>
      <c r="D8" s="94"/>
      <c r="E8" s="149"/>
      <c r="F8" s="95"/>
      <c r="G8" s="96"/>
      <c r="H8" s="97"/>
      <c r="I8" s="150"/>
      <c r="J8" s="97"/>
      <c r="K8" s="98">
        <f t="shared" si="0"/>
        <v>0</v>
      </c>
    </row>
    <row r="9" spans="1:12" s="305" customFormat="1" x14ac:dyDescent="0.2">
      <c r="A9" s="308" t="s">
        <v>133</v>
      </c>
      <c r="B9" s="93"/>
      <c r="C9" s="94"/>
      <c r="D9" s="94"/>
      <c r="E9" s="149"/>
      <c r="F9" s="95"/>
      <c r="G9" s="96"/>
      <c r="H9" s="97"/>
      <c r="I9" s="150"/>
      <c r="J9" s="97"/>
      <c r="K9" s="98">
        <f t="shared" si="0"/>
        <v>0</v>
      </c>
    </row>
    <row r="10" spans="1:12" s="305" customFormat="1" x14ac:dyDescent="0.2">
      <c r="A10" s="308" t="s">
        <v>134</v>
      </c>
      <c r="B10" s="93"/>
      <c r="C10" s="94"/>
      <c r="D10" s="94"/>
      <c r="E10" s="149"/>
      <c r="F10" s="95"/>
      <c r="G10" s="96"/>
      <c r="H10" s="97"/>
      <c r="I10" s="150"/>
      <c r="J10" s="97"/>
      <c r="K10" s="98">
        <f t="shared" si="0"/>
        <v>0</v>
      </c>
    </row>
    <row r="11" spans="1:12" s="305" customFormat="1" x14ac:dyDescent="0.2">
      <c r="A11" s="308" t="s">
        <v>135</v>
      </c>
      <c r="B11" s="93"/>
      <c r="C11" s="94"/>
      <c r="D11" s="94"/>
      <c r="E11" s="149"/>
      <c r="F11" s="95"/>
      <c r="G11" s="96"/>
      <c r="H11" s="97"/>
      <c r="I11" s="150"/>
      <c r="J11" s="97"/>
      <c r="K11" s="98">
        <f t="shared" si="0"/>
        <v>0</v>
      </c>
    </row>
    <row r="12" spans="1:12" s="305" customFormat="1" x14ac:dyDescent="0.2">
      <c r="A12" s="308" t="s">
        <v>136</v>
      </c>
      <c r="B12" s="93"/>
      <c r="C12" s="94"/>
      <c r="D12" s="94"/>
      <c r="E12" s="149"/>
      <c r="F12" s="95"/>
      <c r="G12" s="96"/>
      <c r="H12" s="97"/>
      <c r="I12" s="150"/>
      <c r="J12" s="97"/>
      <c r="K12" s="98">
        <f t="shared" si="0"/>
        <v>0</v>
      </c>
    </row>
    <row r="13" spans="1:12" s="305" customFormat="1" x14ac:dyDescent="0.2">
      <c r="A13" s="308" t="s">
        <v>137</v>
      </c>
      <c r="B13" s="93"/>
      <c r="C13" s="94"/>
      <c r="D13" s="94"/>
      <c r="E13" s="149"/>
      <c r="F13" s="95"/>
      <c r="G13" s="96"/>
      <c r="H13" s="97"/>
      <c r="I13" s="150"/>
      <c r="J13" s="97"/>
      <c r="K13" s="98">
        <f t="shared" si="0"/>
        <v>0</v>
      </c>
    </row>
    <row r="14" spans="1:12" s="305" customFormat="1" x14ac:dyDescent="0.2">
      <c r="A14" s="308" t="s">
        <v>138</v>
      </c>
      <c r="B14" s="93"/>
      <c r="C14" s="94"/>
      <c r="D14" s="94"/>
      <c r="E14" s="149"/>
      <c r="F14" s="95"/>
      <c r="G14" s="96"/>
      <c r="H14" s="97"/>
      <c r="I14" s="150"/>
      <c r="J14" s="97"/>
      <c r="K14" s="98">
        <f t="shared" si="0"/>
        <v>0</v>
      </c>
    </row>
    <row r="15" spans="1:12" s="305" customFormat="1" x14ac:dyDescent="0.2">
      <c r="A15" s="308" t="s">
        <v>139</v>
      </c>
      <c r="B15" s="93"/>
      <c r="C15" s="94"/>
      <c r="D15" s="94"/>
      <c r="E15" s="149"/>
      <c r="F15" s="95"/>
      <c r="G15" s="96"/>
      <c r="H15" s="97"/>
      <c r="I15" s="150"/>
      <c r="J15" s="97"/>
      <c r="K15" s="98">
        <f t="shared" si="0"/>
        <v>0</v>
      </c>
    </row>
    <row r="16" spans="1:12" s="305" customFormat="1" x14ac:dyDescent="0.2">
      <c r="A16" s="308" t="s">
        <v>140</v>
      </c>
      <c r="B16" s="93"/>
      <c r="C16" s="94"/>
      <c r="D16" s="94"/>
      <c r="E16" s="149"/>
      <c r="F16" s="95"/>
      <c r="G16" s="96"/>
      <c r="H16" s="97"/>
      <c r="I16" s="150"/>
      <c r="J16" s="97"/>
      <c r="K16" s="98">
        <f t="shared" si="0"/>
        <v>0</v>
      </c>
    </row>
    <row r="17" spans="1:11" s="305" customFormat="1" x14ac:dyDescent="0.2">
      <c r="A17" s="308" t="s">
        <v>141</v>
      </c>
      <c r="B17" s="93"/>
      <c r="C17" s="94"/>
      <c r="D17" s="94"/>
      <c r="E17" s="149"/>
      <c r="F17" s="95"/>
      <c r="G17" s="96"/>
      <c r="H17" s="97"/>
      <c r="I17" s="150"/>
      <c r="J17" s="97"/>
      <c r="K17" s="98">
        <f t="shared" si="0"/>
        <v>0</v>
      </c>
    </row>
    <row r="18" spans="1:11" s="305" customFormat="1" x14ac:dyDescent="0.2">
      <c r="A18" s="308" t="s">
        <v>142</v>
      </c>
      <c r="B18" s="93"/>
      <c r="C18" s="94"/>
      <c r="D18" s="94"/>
      <c r="E18" s="149"/>
      <c r="F18" s="95"/>
      <c r="G18" s="96"/>
      <c r="H18" s="97"/>
      <c r="I18" s="150"/>
      <c r="J18" s="97"/>
      <c r="K18" s="98">
        <f t="shared" si="0"/>
        <v>0</v>
      </c>
    </row>
    <row r="19" spans="1:11" s="305" customFormat="1" x14ac:dyDescent="0.2">
      <c r="A19" s="308" t="s">
        <v>192</v>
      </c>
      <c r="B19" s="93"/>
      <c r="C19" s="94"/>
      <c r="D19" s="94"/>
      <c r="E19" s="149"/>
      <c r="F19" s="95"/>
      <c r="G19" s="96"/>
      <c r="H19" s="97"/>
      <c r="I19" s="150"/>
      <c r="J19" s="97"/>
      <c r="K19" s="98">
        <f t="shared" si="0"/>
        <v>0</v>
      </c>
    </row>
    <row r="20" spans="1:11" s="305" customFormat="1" x14ac:dyDescent="0.2">
      <c r="A20" s="308" t="s">
        <v>213</v>
      </c>
      <c r="B20" s="93"/>
      <c r="C20" s="94"/>
      <c r="D20" s="94"/>
      <c r="E20" s="149"/>
      <c r="F20" s="95"/>
      <c r="G20" s="96"/>
      <c r="H20" s="97"/>
      <c r="I20" s="150"/>
      <c r="J20" s="97"/>
      <c r="K20" s="98">
        <f t="shared" si="0"/>
        <v>0</v>
      </c>
    </row>
    <row r="21" spans="1:11" s="305" customFormat="1" x14ac:dyDescent="0.2">
      <c r="A21" s="308" t="s">
        <v>144</v>
      </c>
      <c r="B21" s="93"/>
      <c r="C21" s="94"/>
      <c r="D21" s="94"/>
      <c r="E21" s="149"/>
      <c r="F21" s="95"/>
      <c r="G21" s="96"/>
      <c r="H21" s="97"/>
      <c r="I21" s="150"/>
      <c r="J21" s="97"/>
      <c r="K21" s="98">
        <f t="shared" si="0"/>
        <v>0</v>
      </c>
    </row>
    <row r="22" spans="1:11" s="305" customFormat="1" x14ac:dyDescent="0.2">
      <c r="A22" s="308" t="s">
        <v>145</v>
      </c>
      <c r="B22" s="93"/>
      <c r="C22" s="94"/>
      <c r="D22" s="94"/>
      <c r="E22" s="149"/>
      <c r="F22" s="95"/>
      <c r="G22" s="96"/>
      <c r="H22" s="97"/>
      <c r="I22" s="150"/>
      <c r="J22" s="97"/>
      <c r="K22" s="98">
        <f t="shared" si="0"/>
        <v>0</v>
      </c>
    </row>
    <row r="23" spans="1:11" s="305" customFormat="1" x14ac:dyDescent="0.2">
      <c r="A23" s="308" t="s">
        <v>146</v>
      </c>
      <c r="B23" s="93"/>
      <c r="C23" s="94"/>
      <c r="D23" s="94"/>
      <c r="E23" s="149"/>
      <c r="F23" s="95"/>
      <c r="G23" s="96"/>
      <c r="H23" s="97"/>
      <c r="I23" s="150"/>
      <c r="J23" s="97"/>
      <c r="K23" s="98">
        <f t="shared" si="0"/>
        <v>0</v>
      </c>
    </row>
    <row r="24" spans="1:11" s="305" customFormat="1" x14ac:dyDescent="0.2">
      <c r="A24" s="308" t="s">
        <v>147</v>
      </c>
      <c r="B24" s="93"/>
      <c r="C24" s="94"/>
      <c r="D24" s="94"/>
      <c r="E24" s="149"/>
      <c r="F24" s="95"/>
      <c r="G24" s="96"/>
      <c r="H24" s="97"/>
      <c r="I24" s="150"/>
      <c r="J24" s="97"/>
      <c r="K24" s="98">
        <f t="shared" si="0"/>
        <v>0</v>
      </c>
    </row>
    <row r="25" spans="1:11" s="305" customFormat="1" x14ac:dyDescent="0.2">
      <c r="A25" s="308" t="s">
        <v>148</v>
      </c>
      <c r="B25" s="93"/>
      <c r="C25" s="94"/>
      <c r="D25" s="94"/>
      <c r="E25" s="149"/>
      <c r="F25" s="95"/>
      <c r="G25" s="96"/>
      <c r="H25" s="97"/>
      <c r="I25" s="150"/>
      <c r="J25" s="97"/>
      <c r="K25" s="98">
        <f t="shared" si="0"/>
        <v>0</v>
      </c>
    </row>
    <row r="26" spans="1:11" s="305" customFormat="1" x14ac:dyDescent="0.2">
      <c r="A26" s="308" t="s">
        <v>149</v>
      </c>
      <c r="B26" s="93"/>
      <c r="C26" s="94"/>
      <c r="D26" s="94"/>
      <c r="E26" s="149"/>
      <c r="F26" s="95"/>
      <c r="G26" s="96"/>
      <c r="H26" s="97"/>
      <c r="I26" s="150"/>
      <c r="J26" s="97"/>
      <c r="K26" s="98">
        <f t="shared" si="0"/>
        <v>0</v>
      </c>
    </row>
    <row r="27" spans="1:11" s="305" customFormat="1" x14ac:dyDescent="0.2">
      <c r="A27" s="308" t="s">
        <v>150</v>
      </c>
      <c r="B27" s="93"/>
      <c r="C27" s="94"/>
      <c r="D27" s="94"/>
      <c r="E27" s="149"/>
      <c r="F27" s="95"/>
      <c r="G27" s="96"/>
      <c r="H27" s="97"/>
      <c r="I27" s="150"/>
      <c r="J27" s="97"/>
      <c r="K27" s="98">
        <f t="shared" si="0"/>
        <v>0</v>
      </c>
    </row>
    <row r="28" spans="1:11" s="305" customFormat="1" x14ac:dyDescent="0.2">
      <c r="A28" s="308" t="s">
        <v>151</v>
      </c>
      <c r="B28" s="93"/>
      <c r="C28" s="94"/>
      <c r="D28" s="94"/>
      <c r="E28" s="149"/>
      <c r="F28" s="95"/>
      <c r="G28" s="96"/>
      <c r="H28" s="97"/>
      <c r="I28" s="150"/>
      <c r="J28" s="97"/>
      <c r="K28" s="98">
        <f t="shared" si="0"/>
        <v>0</v>
      </c>
    </row>
    <row r="29" spans="1:11" s="305" customFormat="1" x14ac:dyDescent="0.2">
      <c r="A29" s="308" t="s">
        <v>359</v>
      </c>
      <c r="B29" s="93"/>
      <c r="C29" s="94"/>
      <c r="D29" s="94"/>
      <c r="E29" s="149"/>
      <c r="F29" s="95"/>
      <c r="G29" s="96"/>
      <c r="H29" s="97"/>
      <c r="I29" s="150"/>
      <c r="J29" s="97"/>
      <c r="K29" s="98">
        <f t="shared" si="0"/>
        <v>0</v>
      </c>
    </row>
    <row r="30" spans="1:11" s="305" customFormat="1" x14ac:dyDescent="0.2">
      <c r="A30" s="308" t="s">
        <v>153</v>
      </c>
      <c r="B30" s="93"/>
      <c r="C30" s="94"/>
      <c r="D30" s="94"/>
      <c r="E30" s="149"/>
      <c r="F30" s="95"/>
      <c r="G30" s="96"/>
      <c r="H30" s="97"/>
      <c r="I30" s="150"/>
      <c r="J30" s="97"/>
      <c r="K30" s="98">
        <f t="shared" si="0"/>
        <v>0</v>
      </c>
    </row>
    <row r="31" spans="1:11" s="305" customFormat="1" x14ac:dyDescent="0.2">
      <c r="A31" s="308" t="s">
        <v>154</v>
      </c>
      <c r="B31" s="93"/>
      <c r="C31" s="94"/>
      <c r="D31" s="94"/>
      <c r="E31" s="149"/>
      <c r="F31" s="95"/>
      <c r="G31" s="96"/>
      <c r="H31" s="97"/>
      <c r="I31" s="150"/>
      <c r="J31" s="97"/>
      <c r="K31" s="98">
        <f t="shared" si="0"/>
        <v>0</v>
      </c>
    </row>
    <row r="32" spans="1:11" s="305" customFormat="1" x14ac:dyDescent="0.2">
      <c r="A32" s="308" t="s">
        <v>155</v>
      </c>
      <c r="B32" s="93"/>
      <c r="C32" s="94"/>
      <c r="D32" s="94"/>
      <c r="E32" s="149"/>
      <c r="F32" s="95"/>
      <c r="G32" s="96"/>
      <c r="H32" s="97"/>
      <c r="I32" s="150"/>
      <c r="J32" s="97"/>
      <c r="K32" s="98">
        <f t="shared" si="0"/>
        <v>0</v>
      </c>
    </row>
    <row r="33" spans="1:11" s="305" customFormat="1" x14ac:dyDescent="0.2">
      <c r="A33" s="308" t="s">
        <v>156</v>
      </c>
      <c r="B33" s="93"/>
      <c r="C33" s="94"/>
      <c r="D33" s="94"/>
      <c r="E33" s="149"/>
      <c r="F33" s="95"/>
      <c r="G33" s="96"/>
      <c r="H33" s="97"/>
      <c r="I33" s="150"/>
      <c r="J33" s="97"/>
      <c r="K33" s="98">
        <f t="shared" si="0"/>
        <v>0</v>
      </c>
    </row>
    <row r="34" spans="1:11" s="305" customFormat="1" x14ac:dyDescent="0.2">
      <c r="A34" s="308" t="s">
        <v>157</v>
      </c>
      <c r="B34" s="93"/>
      <c r="C34" s="94"/>
      <c r="D34" s="94"/>
      <c r="E34" s="149"/>
      <c r="F34" s="95"/>
      <c r="G34" s="96"/>
      <c r="H34" s="97"/>
      <c r="I34" s="150"/>
      <c r="J34" s="97"/>
      <c r="K34" s="98">
        <f t="shared" si="0"/>
        <v>0</v>
      </c>
    </row>
    <row r="35" spans="1:11" s="305" customFormat="1" x14ac:dyDescent="0.2">
      <c r="A35" s="308" t="s">
        <v>159</v>
      </c>
      <c r="B35" s="93"/>
      <c r="C35" s="94"/>
      <c r="D35" s="94"/>
      <c r="E35" s="149"/>
      <c r="F35" s="95"/>
      <c r="G35" s="96"/>
      <c r="H35" s="97"/>
      <c r="I35" s="150"/>
      <c r="J35" s="97"/>
      <c r="K35" s="98">
        <f t="shared" si="0"/>
        <v>0</v>
      </c>
    </row>
    <row r="36" spans="1:11" s="305" customFormat="1" x14ac:dyDescent="0.2">
      <c r="A36" s="308" t="s">
        <v>158</v>
      </c>
      <c r="B36" s="93"/>
      <c r="C36" s="94"/>
      <c r="D36" s="94"/>
      <c r="E36" s="149"/>
      <c r="F36" s="95"/>
      <c r="G36" s="96"/>
      <c r="H36" s="97"/>
      <c r="I36" s="150"/>
      <c r="J36" s="97"/>
      <c r="K36" s="98">
        <f t="shared" si="0"/>
        <v>0</v>
      </c>
    </row>
    <row r="37" spans="1:11" s="305" customFormat="1" x14ac:dyDescent="0.2">
      <c r="A37" s="308" t="s">
        <v>161</v>
      </c>
      <c r="B37" s="93"/>
      <c r="C37" s="94"/>
      <c r="D37" s="94"/>
      <c r="E37" s="149"/>
      <c r="F37" s="95"/>
      <c r="G37" s="96"/>
      <c r="H37" s="97"/>
      <c r="I37" s="150"/>
      <c r="J37" s="97"/>
      <c r="K37" s="98">
        <f t="shared" si="0"/>
        <v>0</v>
      </c>
    </row>
    <row r="38" spans="1:11" s="305" customFormat="1" x14ac:dyDescent="0.2">
      <c r="A38" s="308" t="s">
        <v>162</v>
      </c>
      <c r="B38" s="93"/>
      <c r="C38" s="94"/>
      <c r="D38" s="94"/>
      <c r="E38" s="149"/>
      <c r="F38" s="95"/>
      <c r="G38" s="96"/>
      <c r="H38" s="97"/>
      <c r="I38" s="150"/>
      <c r="J38" s="97"/>
      <c r="K38" s="98">
        <f t="shared" si="0"/>
        <v>0</v>
      </c>
    </row>
    <row r="39" spans="1:11" s="305" customFormat="1" x14ac:dyDescent="0.2">
      <c r="A39" s="308" t="s">
        <v>163</v>
      </c>
      <c r="B39" s="93"/>
      <c r="C39" s="94"/>
      <c r="D39" s="94"/>
      <c r="E39" s="149"/>
      <c r="F39" s="95"/>
      <c r="G39" s="96"/>
      <c r="H39" s="97"/>
      <c r="I39" s="150"/>
      <c r="J39" s="97"/>
      <c r="K39" s="98">
        <f t="shared" si="0"/>
        <v>0</v>
      </c>
    </row>
    <row r="40" spans="1:11" s="305" customFormat="1" x14ac:dyDescent="0.2">
      <c r="A40" s="308" t="s">
        <v>164</v>
      </c>
      <c r="B40" s="93"/>
      <c r="C40" s="94"/>
      <c r="D40" s="94"/>
      <c r="E40" s="149"/>
      <c r="F40" s="95"/>
      <c r="G40" s="96"/>
      <c r="H40" s="97"/>
      <c r="I40" s="150"/>
      <c r="J40" s="97"/>
      <c r="K40" s="98">
        <f t="shared" si="0"/>
        <v>0</v>
      </c>
    </row>
    <row r="41" spans="1:11" s="305" customFormat="1" x14ac:dyDescent="0.2">
      <c r="A41" s="308" t="s">
        <v>165</v>
      </c>
      <c r="B41" s="93"/>
      <c r="C41" s="94"/>
      <c r="D41" s="94"/>
      <c r="E41" s="149"/>
      <c r="F41" s="95"/>
      <c r="G41" s="96"/>
      <c r="H41" s="97"/>
      <c r="I41" s="150"/>
      <c r="J41" s="97"/>
      <c r="K41" s="98">
        <f t="shared" si="0"/>
        <v>0</v>
      </c>
    </row>
    <row r="42" spans="1:11" s="305" customFormat="1" x14ac:dyDescent="0.2">
      <c r="A42" s="308" t="s">
        <v>166</v>
      </c>
      <c r="B42" s="93"/>
      <c r="C42" s="94"/>
      <c r="D42" s="94"/>
      <c r="E42" s="149"/>
      <c r="F42" s="95"/>
      <c r="G42" s="96"/>
      <c r="H42" s="97"/>
      <c r="I42" s="150"/>
      <c r="J42" s="97"/>
      <c r="K42" s="98">
        <f t="shared" si="0"/>
        <v>0</v>
      </c>
    </row>
    <row r="43" spans="1:11" s="305" customFormat="1" x14ac:dyDescent="0.2">
      <c r="A43" s="308" t="s">
        <v>413</v>
      </c>
      <c r="B43" s="93"/>
      <c r="C43" s="94"/>
      <c r="D43" s="94"/>
      <c r="E43" s="149"/>
      <c r="F43" s="95"/>
      <c r="G43" s="96"/>
      <c r="H43" s="97"/>
      <c r="I43" s="150"/>
      <c r="J43" s="97"/>
      <c r="K43" s="98">
        <f t="shared" si="0"/>
        <v>0</v>
      </c>
    </row>
    <row r="44" spans="1:11" s="305" customFormat="1" x14ac:dyDescent="0.2">
      <c r="A44" s="308" t="s">
        <v>167</v>
      </c>
      <c r="B44" s="93"/>
      <c r="C44" s="94"/>
      <c r="D44" s="94"/>
      <c r="E44" s="149"/>
      <c r="F44" s="95"/>
      <c r="G44" s="96"/>
      <c r="H44" s="97"/>
      <c r="I44" s="150"/>
      <c r="J44" s="97"/>
      <c r="K44" s="98">
        <f t="shared" si="0"/>
        <v>0</v>
      </c>
    </row>
    <row r="45" spans="1:11" s="305" customFormat="1" x14ac:dyDescent="0.2">
      <c r="A45" s="308" t="s">
        <v>341</v>
      </c>
      <c r="B45" s="93"/>
      <c r="C45" s="94"/>
      <c r="D45" s="94"/>
      <c r="E45" s="149"/>
      <c r="F45" s="95"/>
      <c r="G45" s="96"/>
      <c r="H45" s="97"/>
      <c r="I45" s="150"/>
      <c r="J45" s="97"/>
      <c r="K45" s="98">
        <f t="shared" si="0"/>
        <v>0</v>
      </c>
    </row>
    <row r="46" spans="1:11" s="305" customFormat="1" x14ac:dyDescent="0.2">
      <c r="A46" s="308" t="s">
        <v>168</v>
      </c>
      <c r="B46" s="93"/>
      <c r="C46" s="94"/>
      <c r="D46" s="94"/>
      <c r="E46" s="149"/>
      <c r="F46" s="95"/>
      <c r="G46" s="96"/>
      <c r="H46" s="97"/>
      <c r="I46" s="150"/>
      <c r="J46" s="97"/>
      <c r="K46" s="98">
        <f t="shared" si="0"/>
        <v>0</v>
      </c>
    </row>
    <row r="47" spans="1:11" s="305" customFormat="1" x14ac:dyDescent="0.2">
      <c r="A47" s="308" t="s">
        <v>328</v>
      </c>
      <c r="B47" s="93"/>
      <c r="C47" s="94"/>
      <c r="D47" s="94"/>
      <c r="E47" s="149"/>
      <c r="F47" s="95"/>
      <c r="G47" s="96"/>
      <c r="H47" s="97"/>
      <c r="I47" s="150"/>
      <c r="J47" s="97"/>
      <c r="K47" s="98">
        <f t="shared" si="0"/>
        <v>0</v>
      </c>
    </row>
    <row r="48" spans="1:11" s="305" customFormat="1" x14ac:dyDescent="0.2">
      <c r="A48" s="308" t="s">
        <v>361</v>
      </c>
      <c r="B48" s="93"/>
      <c r="C48" s="94"/>
      <c r="D48" s="94"/>
      <c r="E48" s="149"/>
      <c r="F48" s="95"/>
      <c r="G48" s="96"/>
      <c r="H48" s="97"/>
      <c r="I48" s="150"/>
      <c r="J48" s="97"/>
      <c r="K48" s="98">
        <f t="shared" si="0"/>
        <v>0</v>
      </c>
    </row>
    <row r="49" spans="1:11" s="305" customFormat="1" x14ac:dyDescent="0.2">
      <c r="A49" s="308" t="s">
        <v>482</v>
      </c>
      <c r="B49" s="93"/>
      <c r="C49" s="94"/>
      <c r="D49" s="94"/>
      <c r="E49" s="149"/>
      <c r="F49" s="95"/>
      <c r="G49" s="96"/>
      <c r="H49" s="97"/>
      <c r="I49" s="150"/>
      <c r="J49" s="97"/>
      <c r="K49" s="98">
        <f t="shared" si="0"/>
        <v>0</v>
      </c>
    </row>
    <row r="50" spans="1:11" s="305" customFormat="1" x14ac:dyDescent="0.2">
      <c r="A50" s="308" t="s">
        <v>169</v>
      </c>
      <c r="B50" s="93"/>
      <c r="C50" s="94"/>
      <c r="D50" s="94"/>
      <c r="E50" s="149"/>
      <c r="F50" s="95"/>
      <c r="G50" s="96"/>
      <c r="H50" s="97"/>
      <c r="I50" s="150"/>
      <c r="J50" s="97"/>
      <c r="K50" s="98">
        <f t="shared" si="0"/>
        <v>0</v>
      </c>
    </row>
    <row r="51" spans="1:11" s="305" customFormat="1" x14ac:dyDescent="0.2">
      <c r="A51" s="308" t="s">
        <v>170</v>
      </c>
      <c r="B51" s="93"/>
      <c r="C51" s="94"/>
      <c r="D51" s="94"/>
      <c r="E51" s="149"/>
      <c r="F51" s="95"/>
      <c r="G51" s="96"/>
      <c r="H51" s="97"/>
      <c r="I51" s="150"/>
      <c r="J51" s="97"/>
      <c r="K51" s="98">
        <f t="shared" si="0"/>
        <v>0</v>
      </c>
    </row>
    <row r="52" spans="1:11" s="305" customFormat="1" x14ac:dyDescent="0.2">
      <c r="A52" s="308" t="s">
        <v>171</v>
      </c>
      <c r="B52" s="93"/>
      <c r="C52" s="94"/>
      <c r="D52" s="94"/>
      <c r="E52" s="149"/>
      <c r="F52" s="95"/>
      <c r="G52" s="96"/>
      <c r="H52" s="97"/>
      <c r="I52" s="150"/>
      <c r="J52" s="97"/>
      <c r="K52" s="98">
        <f t="shared" si="0"/>
        <v>0</v>
      </c>
    </row>
    <row r="53" spans="1:11" s="305" customFormat="1" x14ac:dyDescent="0.2">
      <c r="A53" s="308" t="s">
        <v>172</v>
      </c>
      <c r="B53" s="93"/>
      <c r="C53" s="94"/>
      <c r="D53" s="94"/>
      <c r="E53" s="149"/>
      <c r="F53" s="95"/>
      <c r="G53" s="96"/>
      <c r="H53" s="97"/>
      <c r="I53" s="150"/>
      <c r="J53" s="97"/>
      <c r="K53" s="98">
        <f t="shared" si="0"/>
        <v>0</v>
      </c>
    </row>
    <row r="54" spans="1:11" s="305" customFormat="1" x14ac:dyDescent="0.2">
      <c r="A54" s="308" t="s">
        <v>173</v>
      </c>
      <c r="B54" s="93"/>
      <c r="C54" s="94"/>
      <c r="D54" s="94"/>
      <c r="E54" s="149"/>
      <c r="F54" s="95"/>
      <c r="G54" s="96"/>
      <c r="H54" s="97"/>
      <c r="I54" s="150"/>
      <c r="J54" s="97"/>
      <c r="K54" s="98">
        <f t="shared" si="0"/>
        <v>0</v>
      </c>
    </row>
    <row r="55" spans="1:11" s="305" customFormat="1" x14ac:dyDescent="0.2">
      <c r="A55" s="308" t="s">
        <v>175</v>
      </c>
      <c r="B55" s="93"/>
      <c r="C55" s="94"/>
      <c r="D55" s="94"/>
      <c r="E55" s="149"/>
      <c r="F55" s="95"/>
      <c r="G55" s="96"/>
      <c r="H55" s="97"/>
      <c r="I55" s="150"/>
      <c r="J55" s="97"/>
      <c r="K55" s="98">
        <f t="shared" si="0"/>
        <v>0</v>
      </c>
    </row>
    <row r="56" spans="1:11" s="305" customFormat="1" x14ac:dyDescent="0.2">
      <c r="A56" s="308" t="s">
        <v>176</v>
      </c>
      <c r="B56" s="93"/>
      <c r="C56" s="94"/>
      <c r="D56" s="94"/>
      <c r="E56" s="149"/>
      <c r="F56" s="95"/>
      <c r="G56" s="96"/>
      <c r="H56" s="97"/>
      <c r="I56" s="150"/>
      <c r="J56" s="97"/>
      <c r="K56" s="98">
        <f t="shared" si="0"/>
        <v>0</v>
      </c>
    </row>
    <row r="57" spans="1:11" s="305" customFormat="1" x14ac:dyDescent="0.2">
      <c r="A57" s="308" t="s">
        <v>177</v>
      </c>
      <c r="B57" s="93"/>
      <c r="C57" s="94"/>
      <c r="D57" s="94"/>
      <c r="E57" s="149"/>
      <c r="F57" s="95"/>
      <c r="G57" s="96"/>
      <c r="H57" s="97"/>
      <c r="I57" s="150"/>
      <c r="J57" s="97"/>
      <c r="K57" s="98">
        <f t="shared" si="0"/>
        <v>0</v>
      </c>
    </row>
    <row r="58" spans="1:11" s="305" customFormat="1" x14ac:dyDescent="0.2">
      <c r="A58" s="308" t="s">
        <v>484</v>
      </c>
      <c r="B58" s="93"/>
      <c r="C58" s="94"/>
      <c r="D58" s="94"/>
      <c r="E58" s="149"/>
      <c r="F58" s="95"/>
      <c r="G58" s="96"/>
      <c r="H58" s="97"/>
      <c r="I58" s="150"/>
      <c r="J58" s="97"/>
      <c r="K58" s="98">
        <f t="shared" si="0"/>
        <v>0</v>
      </c>
    </row>
    <row r="59" spans="1:11" s="305" customFormat="1" x14ac:dyDescent="0.2">
      <c r="A59" s="308" t="s">
        <v>325</v>
      </c>
      <c r="B59" s="93"/>
      <c r="C59" s="94"/>
      <c r="D59" s="94"/>
      <c r="E59" s="149"/>
      <c r="F59" s="95"/>
      <c r="G59" s="96"/>
      <c r="H59" s="97"/>
      <c r="I59" s="150"/>
      <c r="J59" s="97"/>
      <c r="K59" s="98">
        <f t="shared" si="0"/>
        <v>0</v>
      </c>
    </row>
    <row r="60" spans="1:11" s="305" customFormat="1" x14ac:dyDescent="0.2">
      <c r="A60" s="308" t="s">
        <v>263</v>
      </c>
      <c r="B60" s="93"/>
      <c r="C60" s="94"/>
      <c r="D60" s="94"/>
      <c r="E60" s="149"/>
      <c r="F60" s="95"/>
      <c r="G60" s="96"/>
      <c r="H60" s="97"/>
      <c r="I60" s="150"/>
      <c r="J60" s="97"/>
      <c r="K60" s="98">
        <f t="shared" si="0"/>
        <v>0</v>
      </c>
    </row>
    <row r="61" spans="1:11" s="305" customFormat="1" x14ac:dyDescent="0.2">
      <c r="A61" s="308" t="s">
        <v>178</v>
      </c>
      <c r="B61" s="93"/>
      <c r="C61" s="94"/>
      <c r="D61" s="94"/>
      <c r="E61" s="149"/>
      <c r="F61" s="95"/>
      <c r="G61" s="96"/>
      <c r="H61" s="97"/>
      <c r="I61" s="150"/>
      <c r="J61" s="97"/>
      <c r="K61" s="98">
        <f t="shared" si="0"/>
        <v>0</v>
      </c>
    </row>
    <row r="62" spans="1:11" s="305" customFormat="1" x14ac:dyDescent="0.2">
      <c r="A62" s="308" t="s">
        <v>179</v>
      </c>
      <c r="B62" s="93"/>
      <c r="C62" s="94"/>
      <c r="D62" s="94"/>
      <c r="E62" s="149"/>
      <c r="F62" s="95"/>
      <c r="G62" s="96"/>
      <c r="H62" s="97"/>
      <c r="I62" s="150"/>
      <c r="J62" s="97"/>
      <c r="K62" s="98">
        <f t="shared" si="0"/>
        <v>0</v>
      </c>
    </row>
    <row r="63" spans="1:11" s="305" customFormat="1" x14ac:dyDescent="0.2">
      <c r="A63" s="308" t="s">
        <v>180</v>
      </c>
      <c r="B63" s="93"/>
      <c r="C63" s="94"/>
      <c r="D63" s="94"/>
      <c r="E63" s="149"/>
      <c r="F63" s="95"/>
      <c r="G63" s="96"/>
      <c r="H63" s="97"/>
      <c r="I63" s="150"/>
      <c r="J63" s="97"/>
      <c r="K63" s="98">
        <f t="shared" si="0"/>
        <v>0</v>
      </c>
    </row>
    <row r="64" spans="1:11" s="305" customFormat="1" x14ac:dyDescent="0.2">
      <c r="A64" s="308" t="s">
        <v>485</v>
      </c>
      <c r="B64" s="93"/>
      <c r="C64" s="94"/>
      <c r="D64" s="94"/>
      <c r="E64" s="149"/>
      <c r="F64" s="95"/>
      <c r="G64" s="96"/>
      <c r="H64" s="97"/>
      <c r="I64" s="150"/>
      <c r="J64" s="97"/>
      <c r="K64" s="98">
        <f t="shared" si="0"/>
        <v>0</v>
      </c>
    </row>
    <row r="65" spans="1:11" s="305" customFormat="1" x14ac:dyDescent="0.2">
      <c r="A65" s="308" t="s">
        <v>486</v>
      </c>
      <c r="B65" s="93"/>
      <c r="C65" s="94"/>
      <c r="D65" s="94"/>
      <c r="E65" s="149"/>
      <c r="F65" s="95"/>
      <c r="G65" s="96"/>
      <c r="H65" s="97"/>
      <c r="I65" s="150"/>
      <c r="J65" s="97"/>
      <c r="K65" s="98">
        <f t="shared" si="0"/>
        <v>0</v>
      </c>
    </row>
    <row r="66" spans="1:11" s="305" customFormat="1" x14ac:dyDescent="0.2">
      <c r="A66" s="308" t="s">
        <v>182</v>
      </c>
      <c r="B66" s="93"/>
      <c r="C66" s="94"/>
      <c r="D66" s="94"/>
      <c r="E66" s="149"/>
      <c r="F66" s="95"/>
      <c r="G66" s="96"/>
      <c r="H66" s="97"/>
      <c r="I66" s="150"/>
      <c r="J66" s="97"/>
      <c r="K66" s="98">
        <f t="shared" si="0"/>
        <v>0</v>
      </c>
    </row>
    <row r="67" spans="1:11" s="305" customFormat="1" x14ac:dyDescent="0.2">
      <c r="A67" s="308" t="s">
        <v>181</v>
      </c>
      <c r="B67" s="93"/>
      <c r="C67" s="94"/>
      <c r="D67" s="94"/>
      <c r="E67" s="149"/>
      <c r="F67" s="95"/>
      <c r="G67" s="96"/>
      <c r="H67" s="97"/>
      <c r="I67" s="150"/>
      <c r="J67" s="97"/>
      <c r="K67" s="98">
        <f t="shared" si="0"/>
        <v>0</v>
      </c>
    </row>
    <row r="68" spans="1:11" s="305" customFormat="1" x14ac:dyDescent="0.2">
      <c r="A68" s="308" t="s">
        <v>183</v>
      </c>
      <c r="B68" s="93"/>
      <c r="C68" s="94"/>
      <c r="D68" s="94"/>
      <c r="E68" s="149"/>
      <c r="F68" s="95"/>
      <c r="G68" s="96"/>
      <c r="H68" s="97"/>
      <c r="I68" s="150"/>
      <c r="J68" s="97"/>
      <c r="K68" s="98">
        <f t="shared" si="0"/>
        <v>0</v>
      </c>
    </row>
    <row r="69" spans="1:11" s="305" customFormat="1" x14ac:dyDescent="0.2">
      <c r="A69" s="308" t="s">
        <v>184</v>
      </c>
      <c r="B69" s="93"/>
      <c r="C69" s="94"/>
      <c r="D69" s="94"/>
      <c r="E69" s="149"/>
      <c r="F69" s="95"/>
      <c r="G69" s="96"/>
      <c r="H69" s="97"/>
      <c r="I69" s="150"/>
      <c r="J69" s="97"/>
      <c r="K69" s="98">
        <f t="shared" ref="K69:K132" si="1">SUM(B69+F69+G69+H69+I69+J69)</f>
        <v>0</v>
      </c>
    </row>
    <row r="70" spans="1:11" s="305" customFormat="1" x14ac:dyDescent="0.2">
      <c r="A70" s="308" t="s">
        <v>185</v>
      </c>
      <c r="B70" s="93"/>
      <c r="C70" s="94"/>
      <c r="D70" s="94"/>
      <c r="E70" s="149"/>
      <c r="F70" s="95"/>
      <c r="G70" s="96"/>
      <c r="H70" s="97"/>
      <c r="I70" s="150"/>
      <c r="J70" s="97"/>
      <c r="K70" s="98">
        <f t="shared" si="1"/>
        <v>0</v>
      </c>
    </row>
    <row r="71" spans="1:11" s="305" customFormat="1" x14ac:dyDescent="0.2">
      <c r="A71" s="308" t="s">
        <v>186</v>
      </c>
      <c r="B71" s="93"/>
      <c r="C71" s="94"/>
      <c r="D71" s="94"/>
      <c r="E71" s="149"/>
      <c r="F71" s="95"/>
      <c r="G71" s="96"/>
      <c r="H71" s="97"/>
      <c r="I71" s="150"/>
      <c r="J71" s="97"/>
      <c r="K71" s="98">
        <f t="shared" si="1"/>
        <v>0</v>
      </c>
    </row>
    <row r="72" spans="1:11" s="305" customFormat="1" x14ac:dyDescent="0.2">
      <c r="A72" s="308" t="s">
        <v>487</v>
      </c>
      <c r="B72" s="93"/>
      <c r="C72" s="94"/>
      <c r="D72" s="94"/>
      <c r="E72" s="149"/>
      <c r="F72" s="95"/>
      <c r="G72" s="96"/>
      <c r="H72" s="97"/>
      <c r="I72" s="150"/>
      <c r="J72" s="97"/>
      <c r="K72" s="98">
        <f t="shared" si="1"/>
        <v>0</v>
      </c>
    </row>
    <row r="73" spans="1:11" s="305" customFormat="1" x14ac:dyDescent="0.2">
      <c r="A73" s="308" t="s">
        <v>187</v>
      </c>
      <c r="B73" s="93"/>
      <c r="C73" s="94"/>
      <c r="D73" s="94"/>
      <c r="E73" s="149"/>
      <c r="F73" s="95"/>
      <c r="G73" s="96"/>
      <c r="H73" s="97"/>
      <c r="I73" s="150"/>
      <c r="J73" s="97"/>
      <c r="K73" s="98">
        <f t="shared" si="1"/>
        <v>0</v>
      </c>
    </row>
    <row r="74" spans="1:11" s="305" customFormat="1" x14ac:dyDescent="0.2">
      <c r="A74" s="308" t="s">
        <v>188</v>
      </c>
      <c r="B74" s="93"/>
      <c r="C74" s="94"/>
      <c r="D74" s="94"/>
      <c r="E74" s="149"/>
      <c r="F74" s="95"/>
      <c r="G74" s="96"/>
      <c r="H74" s="97"/>
      <c r="I74" s="150"/>
      <c r="J74" s="97"/>
      <c r="K74" s="98">
        <f t="shared" si="1"/>
        <v>0</v>
      </c>
    </row>
    <row r="75" spans="1:11" s="305" customFormat="1" x14ac:dyDescent="0.2">
      <c r="A75" s="308" t="s">
        <v>191</v>
      </c>
      <c r="B75" s="93"/>
      <c r="C75" s="94"/>
      <c r="D75" s="94"/>
      <c r="E75" s="149"/>
      <c r="F75" s="95"/>
      <c r="G75" s="96"/>
      <c r="H75" s="97"/>
      <c r="I75" s="150"/>
      <c r="J75" s="97"/>
      <c r="K75" s="98">
        <f t="shared" si="1"/>
        <v>0</v>
      </c>
    </row>
    <row r="76" spans="1:11" s="305" customFormat="1" x14ac:dyDescent="0.2">
      <c r="A76" s="308" t="s">
        <v>193</v>
      </c>
      <c r="B76" s="93"/>
      <c r="C76" s="94"/>
      <c r="D76" s="94"/>
      <c r="E76" s="149"/>
      <c r="F76" s="95"/>
      <c r="G76" s="96"/>
      <c r="H76" s="97"/>
      <c r="I76" s="150"/>
      <c r="J76" s="97"/>
      <c r="K76" s="98">
        <f t="shared" si="1"/>
        <v>0</v>
      </c>
    </row>
    <row r="77" spans="1:11" s="305" customFormat="1" x14ac:dyDescent="0.2">
      <c r="A77" s="308" t="s">
        <v>195</v>
      </c>
      <c r="B77" s="93"/>
      <c r="C77" s="94"/>
      <c r="D77" s="94"/>
      <c r="E77" s="149"/>
      <c r="F77" s="95"/>
      <c r="G77" s="96"/>
      <c r="H77" s="97"/>
      <c r="I77" s="150"/>
      <c r="J77" s="97"/>
      <c r="K77" s="98">
        <f t="shared" si="1"/>
        <v>0</v>
      </c>
    </row>
    <row r="78" spans="1:11" s="305" customFormat="1" x14ac:dyDescent="0.2">
      <c r="A78" s="308" t="s">
        <v>197</v>
      </c>
      <c r="B78" s="93"/>
      <c r="C78" s="94"/>
      <c r="D78" s="94"/>
      <c r="E78" s="149"/>
      <c r="F78" s="95"/>
      <c r="G78" s="96"/>
      <c r="H78" s="97"/>
      <c r="I78" s="150"/>
      <c r="J78" s="97"/>
      <c r="K78" s="98">
        <f t="shared" si="1"/>
        <v>0</v>
      </c>
    </row>
    <row r="79" spans="1:11" s="305" customFormat="1" x14ac:dyDescent="0.2">
      <c r="A79" s="308" t="s">
        <v>198</v>
      </c>
      <c r="B79" s="93"/>
      <c r="C79" s="94"/>
      <c r="D79" s="94"/>
      <c r="E79" s="149"/>
      <c r="F79" s="95"/>
      <c r="G79" s="96"/>
      <c r="H79" s="97"/>
      <c r="I79" s="150"/>
      <c r="J79" s="97"/>
      <c r="K79" s="98">
        <f t="shared" si="1"/>
        <v>0</v>
      </c>
    </row>
    <row r="80" spans="1:11" s="305" customFormat="1" x14ac:dyDescent="0.2">
      <c r="A80" s="308" t="s">
        <v>200</v>
      </c>
      <c r="B80" s="93"/>
      <c r="C80" s="94"/>
      <c r="D80" s="94"/>
      <c r="E80" s="149"/>
      <c r="F80" s="95"/>
      <c r="G80" s="96"/>
      <c r="H80" s="97"/>
      <c r="I80" s="150"/>
      <c r="J80" s="97"/>
      <c r="K80" s="98">
        <f t="shared" si="1"/>
        <v>0</v>
      </c>
    </row>
    <row r="81" spans="1:13" s="305" customFormat="1" x14ac:dyDescent="0.2">
      <c r="A81" s="308" t="s">
        <v>201</v>
      </c>
      <c r="B81" s="93"/>
      <c r="C81" s="94"/>
      <c r="D81" s="94"/>
      <c r="E81" s="149"/>
      <c r="F81" s="95"/>
      <c r="G81" s="96"/>
      <c r="H81" s="97"/>
      <c r="I81" s="150"/>
      <c r="J81" s="97"/>
      <c r="K81" s="98">
        <f t="shared" si="1"/>
        <v>0</v>
      </c>
    </row>
    <row r="82" spans="1:13" s="305" customFormat="1" x14ac:dyDescent="0.2">
      <c r="A82" s="308" t="s">
        <v>202</v>
      </c>
      <c r="B82" s="93"/>
      <c r="C82" s="94"/>
      <c r="D82" s="94"/>
      <c r="E82" s="149"/>
      <c r="F82" s="95"/>
      <c r="G82" s="96"/>
      <c r="H82" s="97"/>
      <c r="I82" s="150"/>
      <c r="J82" s="97"/>
      <c r="K82" s="98">
        <f t="shared" si="1"/>
        <v>0</v>
      </c>
    </row>
    <row r="83" spans="1:13" s="305" customFormat="1" x14ac:dyDescent="0.2">
      <c r="A83" s="308" t="s">
        <v>203</v>
      </c>
      <c r="B83" s="93"/>
      <c r="C83" s="94"/>
      <c r="D83" s="94"/>
      <c r="E83" s="149"/>
      <c r="F83" s="95"/>
      <c r="G83" s="96"/>
      <c r="H83" s="97"/>
      <c r="I83" s="150"/>
      <c r="J83" s="97"/>
      <c r="K83" s="98">
        <f t="shared" si="1"/>
        <v>0</v>
      </c>
    </row>
    <row r="84" spans="1:13" s="305" customFormat="1" x14ac:dyDescent="0.2">
      <c r="A84" s="308" t="s">
        <v>204</v>
      </c>
      <c r="B84" s="93"/>
      <c r="C84" s="94"/>
      <c r="D84" s="94"/>
      <c r="E84" s="149"/>
      <c r="F84" s="95"/>
      <c r="G84" s="96"/>
      <c r="H84" s="97"/>
      <c r="I84" s="150"/>
      <c r="J84" s="97"/>
      <c r="K84" s="98">
        <f t="shared" si="1"/>
        <v>0</v>
      </c>
    </row>
    <row r="85" spans="1:13" s="305" customFormat="1" x14ac:dyDescent="0.2">
      <c r="A85" s="308" t="s">
        <v>205</v>
      </c>
      <c r="B85" s="93"/>
      <c r="C85" s="94"/>
      <c r="D85" s="94"/>
      <c r="E85" s="149"/>
      <c r="F85" s="95"/>
      <c r="G85" s="96"/>
      <c r="H85" s="97"/>
      <c r="I85" s="150"/>
      <c r="J85" s="97"/>
      <c r="K85" s="98">
        <f t="shared" si="1"/>
        <v>0</v>
      </c>
    </row>
    <row r="86" spans="1:13" s="305" customFormat="1" x14ac:dyDescent="0.2">
      <c r="A86" s="308" t="s">
        <v>206</v>
      </c>
      <c r="B86" s="93"/>
      <c r="C86" s="94"/>
      <c r="D86" s="94"/>
      <c r="E86" s="149"/>
      <c r="F86" s="95"/>
      <c r="G86" s="96"/>
      <c r="H86" s="97"/>
      <c r="I86" s="150"/>
      <c r="J86" s="97"/>
      <c r="K86" s="98">
        <f t="shared" si="1"/>
        <v>0</v>
      </c>
    </row>
    <row r="87" spans="1:13" s="305" customFormat="1" x14ac:dyDescent="0.2">
      <c r="A87" s="308" t="s">
        <v>207</v>
      </c>
      <c r="B87" s="93"/>
      <c r="C87" s="94"/>
      <c r="D87" s="94"/>
      <c r="E87" s="149"/>
      <c r="F87" s="95"/>
      <c r="G87" s="96">
        <v>1</v>
      </c>
      <c r="H87" s="97"/>
      <c r="I87" s="150"/>
      <c r="J87" s="97"/>
      <c r="K87" s="98">
        <f t="shared" si="1"/>
        <v>1</v>
      </c>
    </row>
    <row r="88" spans="1:13" s="305" customFormat="1" x14ac:dyDescent="0.2">
      <c r="A88" s="308" t="s">
        <v>208</v>
      </c>
      <c r="B88" s="93"/>
      <c r="C88" s="94"/>
      <c r="D88" s="94"/>
      <c r="E88" s="149"/>
      <c r="F88" s="95"/>
      <c r="G88" s="96">
        <v>2</v>
      </c>
      <c r="H88" s="97"/>
      <c r="I88" s="150"/>
      <c r="J88" s="97"/>
      <c r="K88" s="98">
        <f t="shared" si="1"/>
        <v>2</v>
      </c>
    </row>
    <row r="89" spans="1:13" s="305" customFormat="1" x14ac:dyDescent="0.2">
      <c r="A89" s="308" t="s">
        <v>210</v>
      </c>
      <c r="B89" s="93"/>
      <c r="C89" s="94"/>
      <c r="D89" s="94"/>
      <c r="E89" s="149"/>
      <c r="F89" s="95"/>
      <c r="G89" s="96"/>
      <c r="H89" s="97"/>
      <c r="I89" s="150"/>
      <c r="J89" s="97"/>
      <c r="K89" s="98">
        <f t="shared" si="1"/>
        <v>0</v>
      </c>
    </row>
    <row r="90" spans="1:13" s="305" customFormat="1" x14ac:dyDescent="0.2">
      <c r="A90" s="308" t="s">
        <v>211</v>
      </c>
      <c r="B90" s="93"/>
      <c r="C90" s="94"/>
      <c r="D90" s="94"/>
      <c r="E90" s="149"/>
      <c r="F90" s="95"/>
      <c r="G90" s="96"/>
      <c r="H90" s="97"/>
      <c r="I90" s="150"/>
      <c r="J90" s="97"/>
      <c r="K90" s="98">
        <f t="shared" si="1"/>
        <v>0</v>
      </c>
    </row>
    <row r="91" spans="1:13" s="305" customFormat="1" x14ac:dyDescent="0.2">
      <c r="A91" s="311" t="s">
        <v>212</v>
      </c>
      <c r="B91" s="93"/>
      <c r="C91" s="94"/>
      <c r="D91" s="94"/>
      <c r="E91" s="149"/>
      <c r="F91" s="95"/>
      <c r="G91" s="96"/>
      <c r="H91" s="97"/>
      <c r="I91" s="150"/>
      <c r="J91" s="97"/>
      <c r="K91" s="98">
        <f t="shared" si="1"/>
        <v>0</v>
      </c>
    </row>
    <row r="92" spans="1:13" s="305" customFormat="1" x14ac:dyDescent="0.2">
      <c r="A92" s="308" t="s">
        <v>214</v>
      </c>
      <c r="B92" s="93"/>
      <c r="C92" s="94"/>
      <c r="D92" s="94"/>
      <c r="E92" s="149"/>
      <c r="F92" s="95"/>
      <c r="G92" s="96"/>
      <c r="H92" s="97"/>
      <c r="I92" s="150"/>
      <c r="J92" s="97"/>
      <c r="K92" s="98">
        <f t="shared" si="1"/>
        <v>0</v>
      </c>
      <c r="M92" s="84"/>
    </row>
    <row r="93" spans="1:13" s="305" customFormat="1" x14ac:dyDescent="0.2">
      <c r="A93" s="308" t="s">
        <v>216</v>
      </c>
      <c r="B93" s="93"/>
      <c r="C93" s="94"/>
      <c r="D93" s="94"/>
      <c r="E93" s="149"/>
      <c r="F93" s="95"/>
      <c r="G93" s="96"/>
      <c r="H93" s="97"/>
      <c r="I93" s="150"/>
      <c r="J93" s="97"/>
      <c r="K93" s="98">
        <f t="shared" si="1"/>
        <v>0</v>
      </c>
    </row>
    <row r="94" spans="1:13" s="305" customFormat="1" x14ac:dyDescent="0.2">
      <c r="A94" s="308" t="s">
        <v>215</v>
      </c>
      <c r="B94" s="93"/>
      <c r="C94" s="94"/>
      <c r="D94" s="94"/>
      <c r="E94" s="149"/>
      <c r="F94" s="95"/>
      <c r="G94" s="96"/>
      <c r="H94" s="97"/>
      <c r="I94" s="150"/>
      <c r="J94" s="97"/>
      <c r="K94" s="98">
        <f t="shared" si="1"/>
        <v>0</v>
      </c>
    </row>
    <row r="95" spans="1:13" s="305" customFormat="1" x14ac:dyDescent="0.2">
      <c r="A95" s="308" t="s">
        <v>217</v>
      </c>
      <c r="B95" s="93"/>
      <c r="C95" s="94"/>
      <c r="D95" s="94"/>
      <c r="E95" s="149"/>
      <c r="F95" s="95"/>
      <c r="G95" s="96"/>
      <c r="H95" s="97"/>
      <c r="I95" s="150"/>
      <c r="J95" s="97"/>
      <c r="K95" s="98">
        <f t="shared" si="1"/>
        <v>0</v>
      </c>
    </row>
    <row r="96" spans="1:13" s="305" customFormat="1" x14ac:dyDescent="0.2">
      <c r="A96" s="308" t="s">
        <v>218</v>
      </c>
      <c r="B96" s="93"/>
      <c r="C96" s="94"/>
      <c r="D96" s="94"/>
      <c r="E96" s="149"/>
      <c r="F96" s="95"/>
      <c r="G96" s="96"/>
      <c r="H96" s="97"/>
      <c r="I96" s="150"/>
      <c r="J96" s="97"/>
      <c r="K96" s="98">
        <f t="shared" si="1"/>
        <v>0</v>
      </c>
    </row>
    <row r="97" spans="1:11" s="305" customFormat="1" x14ac:dyDescent="0.2">
      <c r="A97" s="308" t="s">
        <v>219</v>
      </c>
      <c r="B97" s="93"/>
      <c r="C97" s="94"/>
      <c r="D97" s="94"/>
      <c r="E97" s="149"/>
      <c r="F97" s="95"/>
      <c r="G97" s="96"/>
      <c r="H97" s="97"/>
      <c r="I97" s="150"/>
      <c r="J97" s="97"/>
      <c r="K97" s="98">
        <f t="shared" si="1"/>
        <v>0</v>
      </c>
    </row>
    <row r="98" spans="1:11" s="305" customFormat="1" x14ac:dyDescent="0.2">
      <c r="A98" s="308" t="s">
        <v>220</v>
      </c>
      <c r="B98" s="93"/>
      <c r="C98" s="94"/>
      <c r="D98" s="94"/>
      <c r="E98" s="149"/>
      <c r="F98" s="95"/>
      <c r="G98" s="96"/>
      <c r="H98" s="97"/>
      <c r="I98" s="150"/>
      <c r="J98" s="97"/>
      <c r="K98" s="98">
        <f t="shared" si="1"/>
        <v>0</v>
      </c>
    </row>
    <row r="99" spans="1:11" s="305" customFormat="1" x14ac:dyDescent="0.2">
      <c r="A99" s="308" t="s">
        <v>221</v>
      </c>
      <c r="B99" s="93">
        <v>1</v>
      </c>
      <c r="C99" s="94"/>
      <c r="D99" s="94"/>
      <c r="E99" s="149"/>
      <c r="F99" s="95">
        <v>0</v>
      </c>
      <c r="G99" s="96">
        <v>0</v>
      </c>
      <c r="H99" s="97">
        <v>0</v>
      </c>
      <c r="I99" s="150">
        <v>0</v>
      </c>
      <c r="J99" s="97">
        <v>0</v>
      </c>
      <c r="K99" s="98">
        <f t="shared" si="1"/>
        <v>1</v>
      </c>
    </row>
    <row r="100" spans="1:11" s="305" customFormat="1" x14ac:dyDescent="0.2">
      <c r="A100" s="308" t="s">
        <v>222</v>
      </c>
      <c r="B100" s="93"/>
      <c r="C100" s="94"/>
      <c r="D100" s="94"/>
      <c r="E100" s="149"/>
      <c r="F100" s="95"/>
      <c r="G100" s="96"/>
      <c r="H100" s="97"/>
      <c r="I100" s="150"/>
      <c r="J100" s="97"/>
      <c r="K100" s="98">
        <f t="shared" si="1"/>
        <v>0</v>
      </c>
    </row>
    <row r="101" spans="1:11" s="305" customFormat="1" x14ac:dyDescent="0.2">
      <c r="A101" s="308" t="s">
        <v>225</v>
      </c>
      <c r="B101" s="93"/>
      <c r="C101" s="94"/>
      <c r="D101" s="94"/>
      <c r="E101" s="149"/>
      <c r="F101" s="95"/>
      <c r="G101" s="96"/>
      <c r="H101" s="97"/>
      <c r="I101" s="150"/>
      <c r="J101" s="97"/>
      <c r="K101" s="98">
        <f t="shared" si="1"/>
        <v>0</v>
      </c>
    </row>
    <row r="102" spans="1:11" s="305" customFormat="1" x14ac:dyDescent="0.2">
      <c r="A102" s="308" t="s">
        <v>228</v>
      </c>
      <c r="B102" s="93"/>
      <c r="C102" s="94"/>
      <c r="D102" s="94"/>
      <c r="E102" s="149"/>
      <c r="F102" s="95"/>
      <c r="G102" s="96"/>
      <c r="H102" s="97"/>
      <c r="I102" s="150"/>
      <c r="J102" s="97"/>
      <c r="K102" s="98">
        <f t="shared" si="1"/>
        <v>0</v>
      </c>
    </row>
    <row r="103" spans="1:11" s="305" customFormat="1" x14ac:dyDescent="0.2">
      <c r="A103" s="308" t="s">
        <v>229</v>
      </c>
      <c r="B103" s="93"/>
      <c r="C103" s="94"/>
      <c r="D103" s="94"/>
      <c r="E103" s="149"/>
      <c r="F103" s="95"/>
      <c r="G103" s="96"/>
      <c r="H103" s="97"/>
      <c r="I103" s="150"/>
      <c r="J103" s="97"/>
      <c r="K103" s="98">
        <f t="shared" si="1"/>
        <v>0</v>
      </c>
    </row>
    <row r="104" spans="1:11" s="305" customFormat="1" x14ac:dyDescent="0.2">
      <c r="A104" s="308" t="s">
        <v>483</v>
      </c>
      <c r="B104" s="93"/>
      <c r="C104" s="94"/>
      <c r="D104" s="94"/>
      <c r="E104" s="149"/>
      <c r="F104" s="95"/>
      <c r="G104" s="96"/>
      <c r="H104" s="97"/>
      <c r="I104" s="150"/>
      <c r="J104" s="97"/>
      <c r="K104" s="98">
        <f t="shared" si="1"/>
        <v>0</v>
      </c>
    </row>
    <row r="105" spans="1:11" s="305" customFormat="1" x14ac:dyDescent="0.2">
      <c r="A105" s="308" t="s">
        <v>230</v>
      </c>
      <c r="B105" s="93"/>
      <c r="C105" s="94"/>
      <c r="D105" s="94"/>
      <c r="E105" s="149"/>
      <c r="F105" s="95"/>
      <c r="G105" s="96"/>
      <c r="H105" s="97"/>
      <c r="I105" s="150"/>
      <c r="J105" s="97"/>
      <c r="K105" s="98">
        <f t="shared" si="1"/>
        <v>0</v>
      </c>
    </row>
    <row r="106" spans="1:11" s="305" customFormat="1" x14ac:dyDescent="0.2">
      <c r="A106" s="308" t="s">
        <v>231</v>
      </c>
      <c r="B106" s="93"/>
      <c r="C106" s="94"/>
      <c r="D106" s="94"/>
      <c r="E106" s="149"/>
      <c r="F106" s="95"/>
      <c r="G106" s="96"/>
      <c r="H106" s="97"/>
      <c r="I106" s="150"/>
      <c r="J106" s="97"/>
      <c r="K106" s="98">
        <f t="shared" si="1"/>
        <v>0</v>
      </c>
    </row>
    <row r="107" spans="1:11" s="305" customFormat="1" x14ac:dyDescent="0.2">
      <c r="A107" s="308" t="s">
        <v>232</v>
      </c>
      <c r="B107" s="93"/>
      <c r="C107" s="94"/>
      <c r="D107" s="94"/>
      <c r="E107" s="149"/>
      <c r="F107" s="95"/>
      <c r="G107" s="96"/>
      <c r="H107" s="97"/>
      <c r="I107" s="150"/>
      <c r="J107" s="97"/>
      <c r="K107" s="98">
        <f t="shared" si="1"/>
        <v>0</v>
      </c>
    </row>
    <row r="108" spans="1:11" s="305" customFormat="1" x14ac:dyDescent="0.2">
      <c r="A108" s="308" t="s">
        <v>233</v>
      </c>
      <c r="B108" s="93"/>
      <c r="C108" s="94"/>
      <c r="D108" s="94"/>
      <c r="E108" s="149"/>
      <c r="F108" s="95"/>
      <c r="G108" s="96"/>
      <c r="H108" s="97"/>
      <c r="I108" s="150"/>
      <c r="J108" s="97"/>
      <c r="K108" s="98">
        <f t="shared" si="1"/>
        <v>0</v>
      </c>
    </row>
    <row r="109" spans="1:11" s="305" customFormat="1" x14ac:dyDescent="0.2">
      <c r="A109" s="308" t="s">
        <v>234</v>
      </c>
      <c r="B109" s="93"/>
      <c r="C109" s="94"/>
      <c r="D109" s="94"/>
      <c r="E109" s="149"/>
      <c r="F109" s="95"/>
      <c r="G109" s="96"/>
      <c r="H109" s="97"/>
      <c r="I109" s="150"/>
      <c r="J109" s="97"/>
      <c r="K109" s="98">
        <f t="shared" si="1"/>
        <v>0</v>
      </c>
    </row>
    <row r="110" spans="1:11" s="305" customFormat="1" x14ac:dyDescent="0.2">
      <c r="A110" s="308" t="s">
        <v>143</v>
      </c>
      <c r="B110" s="93"/>
      <c r="C110" s="94"/>
      <c r="D110" s="94"/>
      <c r="E110" s="149"/>
      <c r="F110" s="95"/>
      <c r="G110" s="96"/>
      <c r="H110" s="97"/>
      <c r="I110" s="150"/>
      <c r="J110" s="97"/>
      <c r="K110" s="98">
        <f t="shared" si="1"/>
        <v>0</v>
      </c>
    </row>
    <row r="111" spans="1:11" s="305" customFormat="1" x14ac:dyDescent="0.2">
      <c r="A111" s="308" t="s">
        <v>307</v>
      </c>
      <c r="B111" s="93"/>
      <c r="C111" s="94"/>
      <c r="D111" s="94"/>
      <c r="E111" s="149"/>
      <c r="F111" s="95"/>
      <c r="G111" s="96"/>
      <c r="H111" s="97"/>
      <c r="I111" s="150"/>
      <c r="J111" s="97"/>
      <c r="K111" s="98">
        <f t="shared" si="1"/>
        <v>0</v>
      </c>
    </row>
    <row r="112" spans="1:11" s="305" customFormat="1" x14ac:dyDescent="0.2">
      <c r="A112" s="308" t="s">
        <v>344</v>
      </c>
      <c r="B112" s="93"/>
      <c r="C112" s="94"/>
      <c r="D112" s="94"/>
      <c r="E112" s="149"/>
      <c r="F112" s="95"/>
      <c r="G112" s="96"/>
      <c r="H112" s="97"/>
      <c r="I112" s="150"/>
      <c r="J112" s="97"/>
      <c r="K112" s="98">
        <f t="shared" si="1"/>
        <v>0</v>
      </c>
    </row>
    <row r="113" spans="1:11" s="305" customFormat="1" x14ac:dyDescent="0.2">
      <c r="A113" s="308" t="s">
        <v>235</v>
      </c>
      <c r="B113" s="93"/>
      <c r="C113" s="94"/>
      <c r="D113" s="94"/>
      <c r="E113" s="149"/>
      <c r="F113" s="95"/>
      <c r="G113" s="96"/>
      <c r="H113" s="97"/>
      <c r="I113" s="150"/>
      <c r="J113" s="97"/>
      <c r="K113" s="98">
        <f t="shared" si="1"/>
        <v>0</v>
      </c>
    </row>
    <row r="114" spans="1:11" s="305" customFormat="1" x14ac:dyDescent="0.2">
      <c r="A114" s="308" t="s">
        <v>236</v>
      </c>
      <c r="B114" s="93"/>
      <c r="C114" s="94"/>
      <c r="D114" s="94"/>
      <c r="E114" s="149"/>
      <c r="F114" s="95"/>
      <c r="G114" s="96"/>
      <c r="H114" s="97"/>
      <c r="I114" s="150"/>
      <c r="J114" s="97"/>
      <c r="K114" s="98">
        <f t="shared" si="1"/>
        <v>0</v>
      </c>
    </row>
    <row r="115" spans="1:11" s="305" customFormat="1" x14ac:dyDescent="0.2">
      <c r="A115" s="308" t="s">
        <v>237</v>
      </c>
      <c r="B115" s="93"/>
      <c r="C115" s="94"/>
      <c r="D115" s="94"/>
      <c r="E115" s="149"/>
      <c r="F115" s="95"/>
      <c r="G115" s="96"/>
      <c r="H115" s="97"/>
      <c r="I115" s="150"/>
      <c r="J115" s="97"/>
      <c r="K115" s="98">
        <f t="shared" si="1"/>
        <v>0</v>
      </c>
    </row>
    <row r="116" spans="1:11" s="305" customFormat="1" x14ac:dyDescent="0.2">
      <c r="A116" s="308" t="s">
        <v>238</v>
      </c>
      <c r="B116" s="93"/>
      <c r="C116" s="94"/>
      <c r="D116" s="94"/>
      <c r="E116" s="149"/>
      <c r="F116" s="95"/>
      <c r="G116" s="96"/>
      <c r="H116" s="97"/>
      <c r="I116" s="150"/>
      <c r="J116" s="97"/>
      <c r="K116" s="98">
        <f t="shared" si="1"/>
        <v>0</v>
      </c>
    </row>
    <row r="117" spans="1:11" s="305" customFormat="1" x14ac:dyDescent="0.2">
      <c r="A117" s="308" t="s">
        <v>239</v>
      </c>
      <c r="B117" s="93"/>
      <c r="C117" s="94"/>
      <c r="D117" s="94"/>
      <c r="E117" s="149"/>
      <c r="F117" s="95"/>
      <c r="G117" s="96"/>
      <c r="H117" s="97"/>
      <c r="I117" s="150"/>
      <c r="J117" s="97"/>
      <c r="K117" s="98">
        <f t="shared" si="1"/>
        <v>0</v>
      </c>
    </row>
    <row r="118" spans="1:11" s="305" customFormat="1" x14ac:dyDescent="0.2">
      <c r="A118" s="308" t="s">
        <v>240</v>
      </c>
      <c r="B118" s="93"/>
      <c r="C118" s="94"/>
      <c r="D118" s="94"/>
      <c r="E118" s="149"/>
      <c r="F118" s="95"/>
      <c r="G118" s="96"/>
      <c r="H118" s="97"/>
      <c r="I118" s="150"/>
      <c r="J118" s="97"/>
      <c r="K118" s="98">
        <f t="shared" si="1"/>
        <v>0</v>
      </c>
    </row>
    <row r="119" spans="1:11" s="305" customFormat="1" x14ac:dyDescent="0.2">
      <c r="A119" s="308" t="s">
        <v>241</v>
      </c>
      <c r="B119" s="93"/>
      <c r="C119" s="94"/>
      <c r="D119" s="94"/>
      <c r="E119" s="149"/>
      <c r="F119" s="95"/>
      <c r="G119" s="96"/>
      <c r="H119" s="97"/>
      <c r="I119" s="150"/>
      <c r="J119" s="97"/>
      <c r="K119" s="98">
        <f t="shared" si="1"/>
        <v>0</v>
      </c>
    </row>
    <row r="120" spans="1:11" s="305" customFormat="1" x14ac:dyDescent="0.2">
      <c r="A120" s="308" t="s">
        <v>242</v>
      </c>
      <c r="B120" s="93"/>
      <c r="C120" s="94"/>
      <c r="D120" s="94"/>
      <c r="E120" s="149"/>
      <c r="F120" s="95"/>
      <c r="G120" s="96"/>
      <c r="H120" s="97"/>
      <c r="I120" s="150"/>
      <c r="J120" s="97"/>
      <c r="K120" s="98">
        <f t="shared" si="1"/>
        <v>0</v>
      </c>
    </row>
    <row r="121" spans="1:11" s="305" customFormat="1" x14ac:dyDescent="0.2">
      <c r="A121" s="308" t="s">
        <v>243</v>
      </c>
      <c r="B121" s="93"/>
      <c r="C121" s="94"/>
      <c r="D121" s="94"/>
      <c r="E121" s="149"/>
      <c r="F121" s="95"/>
      <c r="G121" s="96"/>
      <c r="H121" s="97"/>
      <c r="I121" s="150"/>
      <c r="J121" s="97"/>
      <c r="K121" s="98">
        <f t="shared" si="1"/>
        <v>0</v>
      </c>
    </row>
    <row r="122" spans="1:11" s="305" customFormat="1" x14ac:dyDescent="0.2">
      <c r="A122" s="308" t="s">
        <v>244</v>
      </c>
      <c r="B122" s="93"/>
      <c r="C122" s="94"/>
      <c r="D122" s="94"/>
      <c r="E122" s="149"/>
      <c r="F122" s="95"/>
      <c r="G122" s="96"/>
      <c r="H122" s="97"/>
      <c r="I122" s="150"/>
      <c r="J122" s="97"/>
      <c r="K122" s="98">
        <f t="shared" si="1"/>
        <v>0</v>
      </c>
    </row>
    <row r="123" spans="1:11" s="305" customFormat="1" x14ac:dyDescent="0.2">
      <c r="A123" s="308" t="s">
        <v>245</v>
      </c>
      <c r="B123" s="93"/>
      <c r="C123" s="94"/>
      <c r="D123" s="94"/>
      <c r="E123" s="149"/>
      <c r="F123" s="95"/>
      <c r="G123" s="96"/>
      <c r="H123" s="97"/>
      <c r="I123" s="150"/>
      <c r="J123" s="97"/>
      <c r="K123" s="98">
        <f t="shared" si="1"/>
        <v>0</v>
      </c>
    </row>
    <row r="124" spans="1:11" s="305" customFormat="1" x14ac:dyDescent="0.2">
      <c r="A124" s="308" t="s">
        <v>246</v>
      </c>
      <c r="B124" s="93"/>
      <c r="C124" s="94"/>
      <c r="D124" s="94"/>
      <c r="E124" s="149"/>
      <c r="F124" s="95"/>
      <c r="G124" s="96"/>
      <c r="H124" s="97"/>
      <c r="I124" s="150"/>
      <c r="J124" s="97"/>
      <c r="K124" s="98">
        <f t="shared" si="1"/>
        <v>0</v>
      </c>
    </row>
    <row r="125" spans="1:11" s="305" customFormat="1" x14ac:dyDescent="0.2">
      <c r="A125" s="308" t="s">
        <v>247</v>
      </c>
      <c r="B125" s="93"/>
      <c r="C125" s="94"/>
      <c r="D125" s="94"/>
      <c r="E125" s="149"/>
      <c r="F125" s="95"/>
      <c r="G125" s="96"/>
      <c r="H125" s="97"/>
      <c r="I125" s="150"/>
      <c r="J125" s="97"/>
      <c r="K125" s="98">
        <f t="shared" si="1"/>
        <v>0</v>
      </c>
    </row>
    <row r="126" spans="1:11" s="305" customFormat="1" x14ac:dyDescent="0.2">
      <c r="A126" s="308" t="s">
        <v>249</v>
      </c>
      <c r="B126" s="93"/>
      <c r="C126" s="94"/>
      <c r="D126" s="94"/>
      <c r="E126" s="149"/>
      <c r="F126" s="95"/>
      <c r="G126" s="96"/>
      <c r="H126" s="97"/>
      <c r="I126" s="150"/>
      <c r="J126" s="97"/>
      <c r="K126" s="98">
        <f t="shared" si="1"/>
        <v>0</v>
      </c>
    </row>
    <row r="127" spans="1:11" s="305" customFormat="1" x14ac:dyDescent="0.2">
      <c r="A127" s="308" t="s">
        <v>250</v>
      </c>
      <c r="B127" s="93"/>
      <c r="C127" s="94"/>
      <c r="D127" s="94"/>
      <c r="E127" s="149"/>
      <c r="F127" s="95"/>
      <c r="G127" s="96"/>
      <c r="H127" s="97"/>
      <c r="I127" s="150"/>
      <c r="J127" s="97"/>
      <c r="K127" s="98">
        <f t="shared" si="1"/>
        <v>0</v>
      </c>
    </row>
    <row r="128" spans="1:11" s="305" customFormat="1" x14ac:dyDescent="0.2">
      <c r="A128" s="308" t="s">
        <v>251</v>
      </c>
      <c r="B128" s="93"/>
      <c r="C128" s="94"/>
      <c r="D128" s="94"/>
      <c r="E128" s="149"/>
      <c r="F128" s="95"/>
      <c r="G128" s="96"/>
      <c r="H128" s="97"/>
      <c r="I128" s="150"/>
      <c r="J128" s="97"/>
      <c r="K128" s="98">
        <f t="shared" si="1"/>
        <v>0</v>
      </c>
    </row>
    <row r="129" spans="1:11" s="305" customFormat="1" x14ac:dyDescent="0.2">
      <c r="A129" s="308" t="s">
        <v>252</v>
      </c>
      <c r="B129" s="93"/>
      <c r="C129" s="94"/>
      <c r="D129" s="94"/>
      <c r="E129" s="149"/>
      <c r="F129" s="95"/>
      <c r="G129" s="96"/>
      <c r="H129" s="97"/>
      <c r="I129" s="150"/>
      <c r="J129" s="97"/>
      <c r="K129" s="98">
        <f t="shared" si="1"/>
        <v>0</v>
      </c>
    </row>
    <row r="130" spans="1:11" s="305" customFormat="1" x14ac:dyDescent="0.2">
      <c r="A130" s="308" t="s">
        <v>253</v>
      </c>
      <c r="B130" s="93"/>
      <c r="C130" s="94"/>
      <c r="D130" s="94"/>
      <c r="E130" s="149"/>
      <c r="F130" s="95"/>
      <c r="G130" s="96"/>
      <c r="H130" s="97"/>
      <c r="I130" s="150"/>
      <c r="J130" s="97"/>
      <c r="K130" s="98">
        <f t="shared" si="1"/>
        <v>0</v>
      </c>
    </row>
    <row r="131" spans="1:11" s="305" customFormat="1" x14ac:dyDescent="0.2">
      <c r="A131" s="308" t="s">
        <v>255</v>
      </c>
      <c r="B131" s="93"/>
      <c r="C131" s="94"/>
      <c r="D131" s="94"/>
      <c r="E131" s="149"/>
      <c r="F131" s="95"/>
      <c r="G131" s="96"/>
      <c r="H131" s="97"/>
      <c r="I131" s="150"/>
      <c r="J131" s="97"/>
      <c r="K131" s="98">
        <f t="shared" si="1"/>
        <v>0</v>
      </c>
    </row>
    <row r="132" spans="1:11" s="305" customFormat="1" x14ac:dyDescent="0.2">
      <c r="A132" s="308" t="s">
        <v>257</v>
      </c>
      <c r="B132" s="93"/>
      <c r="C132" s="94"/>
      <c r="D132" s="94"/>
      <c r="E132" s="149"/>
      <c r="F132" s="95"/>
      <c r="G132" s="96"/>
      <c r="H132" s="97"/>
      <c r="I132" s="150"/>
      <c r="J132" s="97"/>
      <c r="K132" s="98">
        <f t="shared" si="1"/>
        <v>0</v>
      </c>
    </row>
    <row r="133" spans="1:11" s="305" customFormat="1" x14ac:dyDescent="0.2">
      <c r="A133" s="308" t="s">
        <v>488</v>
      </c>
      <c r="B133" s="93"/>
      <c r="C133" s="94"/>
      <c r="D133" s="94"/>
      <c r="E133" s="149"/>
      <c r="F133" s="95"/>
      <c r="G133" s="96"/>
      <c r="H133" s="97"/>
      <c r="I133" s="150"/>
      <c r="J133" s="97"/>
      <c r="K133" s="98">
        <f t="shared" ref="K133:K196" si="2">SUM(B133+F133+G133+H133+I133+J133)</f>
        <v>0</v>
      </c>
    </row>
    <row r="134" spans="1:11" s="305" customFormat="1" x14ac:dyDescent="0.2">
      <c r="A134" s="308" t="s">
        <v>259</v>
      </c>
      <c r="B134" s="93"/>
      <c r="C134" s="94"/>
      <c r="D134" s="94"/>
      <c r="E134" s="149"/>
      <c r="F134" s="95"/>
      <c r="G134" s="96"/>
      <c r="H134" s="97"/>
      <c r="I134" s="150"/>
      <c r="J134" s="97"/>
      <c r="K134" s="98">
        <f t="shared" si="2"/>
        <v>0</v>
      </c>
    </row>
    <row r="135" spans="1:11" s="305" customFormat="1" x14ac:dyDescent="0.2">
      <c r="A135" s="308" t="s">
        <v>260</v>
      </c>
      <c r="B135" s="93"/>
      <c r="C135" s="94"/>
      <c r="D135" s="94"/>
      <c r="E135" s="149"/>
      <c r="F135" s="95"/>
      <c r="G135" s="96"/>
      <c r="H135" s="97"/>
      <c r="I135" s="150"/>
      <c r="J135" s="97"/>
      <c r="K135" s="98">
        <f t="shared" si="2"/>
        <v>0</v>
      </c>
    </row>
    <row r="136" spans="1:11" s="305" customFormat="1" x14ac:dyDescent="0.2">
      <c r="A136" s="308" t="s">
        <v>261</v>
      </c>
      <c r="B136" s="93"/>
      <c r="C136" s="94"/>
      <c r="D136" s="94"/>
      <c r="E136" s="149"/>
      <c r="F136" s="95"/>
      <c r="G136" s="96"/>
      <c r="H136" s="97"/>
      <c r="I136" s="150"/>
      <c r="J136" s="97"/>
      <c r="K136" s="98">
        <f t="shared" si="2"/>
        <v>0</v>
      </c>
    </row>
    <row r="137" spans="1:11" s="305" customFormat="1" x14ac:dyDescent="0.2">
      <c r="A137" s="308" t="s">
        <v>152</v>
      </c>
      <c r="B137" s="93"/>
      <c r="C137" s="94"/>
      <c r="D137" s="94"/>
      <c r="E137" s="149"/>
      <c r="F137" s="95"/>
      <c r="G137" s="96"/>
      <c r="H137" s="97"/>
      <c r="I137" s="150"/>
      <c r="J137" s="97"/>
      <c r="K137" s="98">
        <f t="shared" si="2"/>
        <v>0</v>
      </c>
    </row>
    <row r="138" spans="1:11" s="305" customFormat="1" x14ac:dyDescent="0.2">
      <c r="A138" s="308" t="s">
        <v>264</v>
      </c>
      <c r="B138" s="93"/>
      <c r="C138" s="94"/>
      <c r="D138" s="94"/>
      <c r="E138" s="149"/>
      <c r="F138" s="95"/>
      <c r="G138" s="96"/>
      <c r="H138" s="97"/>
      <c r="I138" s="150"/>
      <c r="J138" s="97"/>
      <c r="K138" s="98">
        <f t="shared" si="2"/>
        <v>0</v>
      </c>
    </row>
    <row r="139" spans="1:11" s="305" customFormat="1" x14ac:dyDescent="0.2">
      <c r="A139" s="308" t="s">
        <v>265</v>
      </c>
      <c r="B139" s="93"/>
      <c r="C139" s="94"/>
      <c r="D139" s="94"/>
      <c r="E139" s="149"/>
      <c r="F139" s="95"/>
      <c r="G139" s="96"/>
      <c r="H139" s="97"/>
      <c r="I139" s="150"/>
      <c r="J139" s="97"/>
      <c r="K139" s="98">
        <f t="shared" si="2"/>
        <v>0</v>
      </c>
    </row>
    <row r="140" spans="1:11" s="305" customFormat="1" x14ac:dyDescent="0.2">
      <c r="A140" s="308" t="s">
        <v>266</v>
      </c>
      <c r="B140" s="93"/>
      <c r="C140" s="94"/>
      <c r="D140" s="94"/>
      <c r="E140" s="149"/>
      <c r="F140" s="95"/>
      <c r="G140" s="96"/>
      <c r="H140" s="97"/>
      <c r="I140" s="150"/>
      <c r="J140" s="97"/>
      <c r="K140" s="98">
        <f t="shared" si="2"/>
        <v>0</v>
      </c>
    </row>
    <row r="141" spans="1:11" s="305" customFormat="1" x14ac:dyDescent="0.2">
      <c r="A141" s="308" t="s">
        <v>267</v>
      </c>
      <c r="B141" s="93"/>
      <c r="C141" s="94"/>
      <c r="D141" s="94"/>
      <c r="E141" s="149"/>
      <c r="F141" s="95"/>
      <c r="G141" s="96"/>
      <c r="H141" s="97"/>
      <c r="I141" s="150"/>
      <c r="J141" s="97"/>
      <c r="K141" s="98">
        <f t="shared" si="2"/>
        <v>0</v>
      </c>
    </row>
    <row r="142" spans="1:11" s="305" customFormat="1" x14ac:dyDescent="0.2">
      <c r="A142" s="308" t="s">
        <v>268</v>
      </c>
      <c r="B142" s="93"/>
      <c r="C142" s="94"/>
      <c r="D142" s="94"/>
      <c r="E142" s="149"/>
      <c r="F142" s="95"/>
      <c r="G142" s="96"/>
      <c r="H142" s="97"/>
      <c r="I142" s="150"/>
      <c r="J142" s="97"/>
      <c r="K142" s="98">
        <f t="shared" si="2"/>
        <v>0</v>
      </c>
    </row>
    <row r="143" spans="1:11" s="305" customFormat="1" x14ac:dyDescent="0.2">
      <c r="A143" s="308" t="s">
        <v>270</v>
      </c>
      <c r="B143" s="93"/>
      <c r="C143" s="94"/>
      <c r="D143" s="94"/>
      <c r="E143" s="149"/>
      <c r="F143" s="95"/>
      <c r="G143" s="96"/>
      <c r="H143" s="97"/>
      <c r="I143" s="150"/>
      <c r="J143" s="97"/>
      <c r="K143" s="98">
        <f t="shared" si="2"/>
        <v>0</v>
      </c>
    </row>
    <row r="144" spans="1:11" s="305" customFormat="1" x14ac:dyDescent="0.2">
      <c r="A144" s="308" t="s">
        <v>273</v>
      </c>
      <c r="B144" s="93"/>
      <c r="C144" s="94"/>
      <c r="D144" s="94"/>
      <c r="E144" s="149"/>
      <c r="F144" s="95"/>
      <c r="G144" s="96"/>
      <c r="H144" s="97"/>
      <c r="I144" s="150"/>
      <c r="J144" s="97"/>
      <c r="K144" s="98">
        <f t="shared" si="2"/>
        <v>0</v>
      </c>
    </row>
    <row r="145" spans="1:13" s="305" customFormat="1" x14ac:dyDescent="0.2">
      <c r="A145" s="308" t="s">
        <v>288</v>
      </c>
      <c r="B145" s="93"/>
      <c r="C145" s="94"/>
      <c r="D145" s="94"/>
      <c r="E145" s="149"/>
      <c r="F145" s="95"/>
      <c r="G145" s="96"/>
      <c r="H145" s="97"/>
      <c r="I145" s="150"/>
      <c r="J145" s="97"/>
      <c r="K145" s="98">
        <f t="shared" si="2"/>
        <v>0</v>
      </c>
    </row>
    <row r="146" spans="1:13" s="305" customFormat="1" x14ac:dyDescent="0.2">
      <c r="A146" s="308" t="s">
        <v>305</v>
      </c>
      <c r="B146" s="93"/>
      <c r="C146" s="94"/>
      <c r="D146" s="94"/>
      <c r="E146" s="149"/>
      <c r="F146" s="95"/>
      <c r="G146" s="96"/>
      <c r="H146" s="97"/>
      <c r="I146" s="150"/>
      <c r="J146" s="97"/>
      <c r="K146" s="98">
        <f t="shared" si="2"/>
        <v>0</v>
      </c>
    </row>
    <row r="147" spans="1:13" s="305" customFormat="1" x14ac:dyDescent="0.2">
      <c r="A147" s="308" t="s">
        <v>275</v>
      </c>
      <c r="B147" s="93"/>
      <c r="C147" s="94"/>
      <c r="D147" s="94"/>
      <c r="E147" s="149"/>
      <c r="F147" s="95"/>
      <c r="G147" s="96"/>
      <c r="H147" s="97"/>
      <c r="I147" s="150"/>
      <c r="J147" s="97"/>
      <c r="K147" s="98">
        <f t="shared" si="2"/>
        <v>0</v>
      </c>
    </row>
    <row r="148" spans="1:13" s="305" customFormat="1" x14ac:dyDescent="0.2">
      <c r="A148" s="308" t="s">
        <v>274</v>
      </c>
      <c r="B148" s="93"/>
      <c r="C148" s="94"/>
      <c r="D148" s="94"/>
      <c r="E148" s="149"/>
      <c r="F148" s="95"/>
      <c r="G148" s="96"/>
      <c r="H148" s="97"/>
      <c r="I148" s="150"/>
      <c r="J148" s="97"/>
      <c r="K148" s="98">
        <f t="shared" si="2"/>
        <v>0</v>
      </c>
    </row>
    <row r="149" spans="1:13" s="305" customFormat="1" x14ac:dyDescent="0.2">
      <c r="A149" s="308" t="s">
        <v>276</v>
      </c>
      <c r="B149" s="93"/>
      <c r="C149" s="94"/>
      <c r="D149" s="94"/>
      <c r="E149" s="149"/>
      <c r="F149" s="95"/>
      <c r="G149" s="96"/>
      <c r="H149" s="97"/>
      <c r="I149" s="150"/>
      <c r="J149" s="97"/>
      <c r="K149" s="98">
        <f t="shared" si="2"/>
        <v>0</v>
      </c>
    </row>
    <row r="150" spans="1:13" s="305" customFormat="1" x14ac:dyDescent="0.2">
      <c r="A150" s="308" t="s">
        <v>277</v>
      </c>
      <c r="B150" s="93"/>
      <c r="C150" s="94"/>
      <c r="D150" s="94"/>
      <c r="E150" s="149"/>
      <c r="F150" s="95"/>
      <c r="G150" s="96"/>
      <c r="H150" s="97"/>
      <c r="I150" s="150"/>
      <c r="J150" s="97"/>
      <c r="K150" s="98">
        <f t="shared" si="2"/>
        <v>0</v>
      </c>
    </row>
    <row r="151" spans="1:13" s="305" customFormat="1" x14ac:dyDescent="0.2">
      <c r="A151" s="308" t="s">
        <v>576</v>
      </c>
      <c r="B151" s="93"/>
      <c r="C151" s="94"/>
      <c r="D151" s="94"/>
      <c r="E151" s="149"/>
      <c r="F151" s="95"/>
      <c r="G151" s="96"/>
      <c r="H151" s="97"/>
      <c r="I151" s="150"/>
      <c r="J151" s="97"/>
      <c r="K151" s="98">
        <f t="shared" si="2"/>
        <v>0</v>
      </c>
    </row>
    <row r="152" spans="1:13" s="305" customFormat="1" x14ac:dyDescent="0.2">
      <c r="A152" s="308" t="s">
        <v>278</v>
      </c>
      <c r="B152" s="93"/>
      <c r="C152" s="94"/>
      <c r="D152" s="94"/>
      <c r="E152" s="149"/>
      <c r="F152" s="95"/>
      <c r="G152" s="96"/>
      <c r="H152" s="97"/>
      <c r="I152" s="150"/>
      <c r="J152" s="97"/>
      <c r="K152" s="98">
        <f t="shared" si="2"/>
        <v>0</v>
      </c>
    </row>
    <row r="153" spans="1:13" s="305" customFormat="1" x14ac:dyDescent="0.2">
      <c r="A153" s="308" t="s">
        <v>280</v>
      </c>
      <c r="B153" s="93">
        <v>1</v>
      </c>
      <c r="C153" s="94"/>
      <c r="D153" s="94"/>
      <c r="E153" s="149"/>
      <c r="F153" s="95"/>
      <c r="G153" s="96"/>
      <c r="H153" s="97"/>
      <c r="I153" s="150"/>
      <c r="J153" s="97"/>
      <c r="K153" s="98">
        <f t="shared" si="2"/>
        <v>1</v>
      </c>
    </row>
    <row r="154" spans="1:13" s="305" customFormat="1" x14ac:dyDescent="0.2">
      <c r="A154" s="308" t="s">
        <v>281</v>
      </c>
      <c r="B154" s="93"/>
      <c r="C154" s="94"/>
      <c r="D154" s="94"/>
      <c r="E154" s="149"/>
      <c r="F154" s="95"/>
      <c r="G154" s="96"/>
      <c r="H154" s="97"/>
      <c r="I154" s="150"/>
      <c r="J154" s="97"/>
      <c r="K154" s="98">
        <f t="shared" si="2"/>
        <v>0</v>
      </c>
    </row>
    <row r="155" spans="1:13" s="305" customFormat="1" x14ac:dyDescent="0.2">
      <c r="A155" s="308" t="s">
        <v>282</v>
      </c>
      <c r="B155" s="93"/>
      <c r="C155" s="94"/>
      <c r="D155" s="94"/>
      <c r="E155" s="149"/>
      <c r="F155" s="95"/>
      <c r="G155" s="96"/>
      <c r="H155" s="97"/>
      <c r="I155" s="150"/>
      <c r="J155" s="97"/>
      <c r="K155" s="98">
        <f t="shared" si="2"/>
        <v>0</v>
      </c>
      <c r="M155" s="84"/>
    </row>
    <row r="156" spans="1:13" s="305" customFormat="1" x14ac:dyDescent="0.2">
      <c r="A156" s="308" t="s">
        <v>256</v>
      </c>
      <c r="B156" s="93"/>
      <c r="C156" s="94"/>
      <c r="D156" s="94"/>
      <c r="E156" s="149"/>
      <c r="F156" s="95"/>
      <c r="G156" s="96"/>
      <c r="H156" s="97"/>
      <c r="I156" s="150"/>
      <c r="J156" s="97"/>
      <c r="K156" s="98">
        <f t="shared" si="2"/>
        <v>0</v>
      </c>
    </row>
    <row r="157" spans="1:13" s="305" customFormat="1" x14ac:dyDescent="0.2">
      <c r="A157" s="308" t="s">
        <v>349</v>
      </c>
      <c r="B157" s="93"/>
      <c r="C157" s="94"/>
      <c r="D157" s="94"/>
      <c r="E157" s="149"/>
      <c r="F157" s="95"/>
      <c r="G157" s="96"/>
      <c r="H157" s="97"/>
      <c r="I157" s="150"/>
      <c r="J157" s="97"/>
      <c r="K157" s="98">
        <f t="shared" si="2"/>
        <v>0</v>
      </c>
    </row>
    <row r="158" spans="1:13" s="305" customFormat="1" x14ac:dyDescent="0.2">
      <c r="A158" s="308" t="s">
        <v>284</v>
      </c>
      <c r="B158" s="93"/>
      <c r="C158" s="94"/>
      <c r="D158" s="94"/>
      <c r="E158" s="149"/>
      <c r="F158" s="95"/>
      <c r="G158" s="96"/>
      <c r="H158" s="97"/>
      <c r="I158" s="150"/>
      <c r="J158" s="97"/>
      <c r="K158" s="98">
        <f t="shared" si="2"/>
        <v>0</v>
      </c>
    </row>
    <row r="159" spans="1:13" s="305" customFormat="1" x14ac:dyDescent="0.2">
      <c r="A159" s="311" t="s">
        <v>578</v>
      </c>
      <c r="B159" s="93"/>
      <c r="C159" s="94"/>
      <c r="D159" s="94"/>
      <c r="E159" s="149"/>
      <c r="F159" s="95"/>
      <c r="G159" s="96"/>
      <c r="H159" s="97"/>
      <c r="I159" s="150"/>
      <c r="J159" s="97"/>
      <c r="K159" s="98">
        <f t="shared" si="2"/>
        <v>0</v>
      </c>
      <c r="M159" s="84"/>
    </row>
    <row r="160" spans="1:13" s="305" customFormat="1" x14ac:dyDescent="0.2">
      <c r="A160" s="308" t="s">
        <v>286</v>
      </c>
      <c r="B160" s="93"/>
      <c r="C160" s="94"/>
      <c r="D160" s="94"/>
      <c r="E160" s="149"/>
      <c r="F160" s="95"/>
      <c r="G160" s="96"/>
      <c r="H160" s="97"/>
      <c r="I160" s="150"/>
      <c r="J160" s="97"/>
      <c r="K160" s="98">
        <f t="shared" si="2"/>
        <v>0</v>
      </c>
    </row>
    <row r="161" spans="1:11" s="305" customFormat="1" x14ac:dyDescent="0.2">
      <c r="A161" s="308" t="s">
        <v>287</v>
      </c>
      <c r="B161" s="93"/>
      <c r="C161" s="94"/>
      <c r="D161" s="94"/>
      <c r="E161" s="149"/>
      <c r="F161" s="95"/>
      <c r="G161" s="96"/>
      <c r="H161" s="97"/>
      <c r="I161" s="150"/>
      <c r="J161" s="97"/>
      <c r="K161" s="98">
        <f t="shared" si="2"/>
        <v>0</v>
      </c>
    </row>
    <row r="162" spans="1:11" s="305" customFormat="1" x14ac:dyDescent="0.2">
      <c r="A162" s="308" t="s">
        <v>287</v>
      </c>
      <c r="B162" s="93"/>
      <c r="C162" s="94"/>
      <c r="D162" s="94"/>
      <c r="E162" s="149"/>
      <c r="F162" s="95"/>
      <c r="G162" s="96"/>
      <c r="H162" s="97"/>
      <c r="I162" s="150"/>
      <c r="J162" s="97"/>
      <c r="K162" s="98">
        <f t="shared" si="2"/>
        <v>0</v>
      </c>
    </row>
    <row r="163" spans="1:11" s="305" customFormat="1" x14ac:dyDescent="0.2">
      <c r="A163" s="308" t="s">
        <v>289</v>
      </c>
      <c r="B163" s="93"/>
      <c r="C163" s="94"/>
      <c r="D163" s="94"/>
      <c r="E163" s="149"/>
      <c r="F163" s="95"/>
      <c r="G163" s="96"/>
      <c r="H163" s="97"/>
      <c r="I163" s="150"/>
      <c r="J163" s="97"/>
      <c r="K163" s="98">
        <f t="shared" si="2"/>
        <v>0</v>
      </c>
    </row>
    <row r="164" spans="1:11" s="305" customFormat="1" x14ac:dyDescent="0.2">
      <c r="A164" s="308" t="s">
        <v>290</v>
      </c>
      <c r="B164" s="93"/>
      <c r="C164" s="94"/>
      <c r="D164" s="94"/>
      <c r="E164" s="149"/>
      <c r="F164" s="95"/>
      <c r="G164" s="96"/>
      <c r="H164" s="97"/>
      <c r="I164" s="150"/>
      <c r="J164" s="97"/>
      <c r="K164" s="98">
        <f t="shared" si="2"/>
        <v>0</v>
      </c>
    </row>
    <row r="165" spans="1:11" s="305" customFormat="1" x14ac:dyDescent="0.2">
      <c r="A165" s="308" t="s">
        <v>291</v>
      </c>
      <c r="B165" s="93"/>
      <c r="C165" s="94"/>
      <c r="D165" s="94"/>
      <c r="E165" s="149"/>
      <c r="F165" s="95"/>
      <c r="G165" s="96"/>
      <c r="H165" s="97"/>
      <c r="I165" s="150"/>
      <c r="J165" s="97"/>
      <c r="K165" s="98">
        <f t="shared" si="2"/>
        <v>0</v>
      </c>
    </row>
    <row r="166" spans="1:11" s="305" customFormat="1" x14ac:dyDescent="0.2">
      <c r="A166" s="308" t="s">
        <v>293</v>
      </c>
      <c r="B166" s="93"/>
      <c r="C166" s="94"/>
      <c r="D166" s="94"/>
      <c r="E166" s="149"/>
      <c r="F166" s="95">
        <v>2</v>
      </c>
      <c r="G166" s="96"/>
      <c r="H166" s="97">
        <v>1</v>
      </c>
      <c r="I166" s="150"/>
      <c r="J166" s="97"/>
      <c r="K166" s="98">
        <f t="shared" si="2"/>
        <v>3</v>
      </c>
    </row>
    <row r="167" spans="1:11" s="305" customFormat="1" x14ac:dyDescent="0.2">
      <c r="A167" s="308" t="s">
        <v>294</v>
      </c>
      <c r="B167" s="93"/>
      <c r="C167" s="94"/>
      <c r="D167" s="94"/>
      <c r="E167" s="149"/>
      <c r="F167" s="95"/>
      <c r="G167" s="96"/>
      <c r="H167" s="97"/>
      <c r="I167" s="150"/>
      <c r="J167" s="97"/>
      <c r="K167" s="98">
        <f t="shared" si="2"/>
        <v>0</v>
      </c>
    </row>
    <row r="168" spans="1:11" s="305" customFormat="1" x14ac:dyDescent="0.2">
      <c r="A168" s="308" t="s">
        <v>295</v>
      </c>
      <c r="B168" s="93">
        <v>7</v>
      </c>
      <c r="C168" s="94"/>
      <c r="D168" s="94"/>
      <c r="E168" s="149"/>
      <c r="F168" s="95"/>
      <c r="G168" s="96">
        <v>1</v>
      </c>
      <c r="H168" s="97"/>
      <c r="I168" s="150"/>
      <c r="J168" s="97"/>
      <c r="K168" s="98">
        <f t="shared" si="2"/>
        <v>8</v>
      </c>
    </row>
    <row r="169" spans="1:11" s="305" customFormat="1" x14ac:dyDescent="0.2">
      <c r="A169" s="308" t="s">
        <v>128</v>
      </c>
      <c r="B169" s="93"/>
      <c r="C169" s="94"/>
      <c r="D169" s="94"/>
      <c r="E169" s="149"/>
      <c r="F169" s="95"/>
      <c r="G169" s="96"/>
      <c r="H169" s="97"/>
      <c r="I169" s="150"/>
      <c r="J169" s="97"/>
      <c r="K169" s="98">
        <f t="shared" si="2"/>
        <v>0</v>
      </c>
    </row>
    <row r="170" spans="1:11" s="305" customFormat="1" x14ac:dyDescent="0.2">
      <c r="A170" s="308" t="s">
        <v>296</v>
      </c>
      <c r="B170" s="93">
        <v>2</v>
      </c>
      <c r="C170" s="94"/>
      <c r="D170" s="94"/>
      <c r="E170" s="149"/>
      <c r="F170" s="95"/>
      <c r="G170" s="96">
        <v>2</v>
      </c>
      <c r="H170" s="97"/>
      <c r="I170" s="150"/>
      <c r="J170" s="97"/>
      <c r="K170" s="98">
        <f t="shared" si="2"/>
        <v>4</v>
      </c>
    </row>
    <row r="171" spans="1:11" s="305" customFormat="1" x14ac:dyDescent="0.2">
      <c r="A171" s="308" t="s">
        <v>189</v>
      </c>
      <c r="B171" s="93"/>
      <c r="C171" s="94"/>
      <c r="D171" s="94"/>
      <c r="E171" s="149"/>
      <c r="F171" s="95"/>
      <c r="G171" s="96"/>
      <c r="H171" s="97"/>
      <c r="I171" s="150"/>
      <c r="J171" s="97"/>
      <c r="K171" s="98">
        <f t="shared" si="2"/>
        <v>0</v>
      </c>
    </row>
    <row r="172" spans="1:11" s="305" customFormat="1" x14ac:dyDescent="0.2">
      <c r="A172" s="308" t="s">
        <v>297</v>
      </c>
      <c r="B172" s="93"/>
      <c r="C172" s="94"/>
      <c r="D172" s="94"/>
      <c r="E172" s="149"/>
      <c r="F172" s="95"/>
      <c r="G172" s="96"/>
      <c r="H172" s="97"/>
      <c r="I172" s="150"/>
      <c r="J172" s="97"/>
      <c r="K172" s="98">
        <f t="shared" si="2"/>
        <v>0</v>
      </c>
    </row>
    <row r="173" spans="1:11" s="305" customFormat="1" x14ac:dyDescent="0.2">
      <c r="A173" s="308" t="s">
        <v>194</v>
      </c>
      <c r="B173" s="93"/>
      <c r="C173" s="94"/>
      <c r="D173" s="94"/>
      <c r="E173" s="149"/>
      <c r="F173" s="95"/>
      <c r="G173" s="96"/>
      <c r="H173" s="97"/>
      <c r="I173" s="150"/>
      <c r="J173" s="97"/>
      <c r="K173" s="98">
        <f t="shared" si="2"/>
        <v>0</v>
      </c>
    </row>
    <row r="174" spans="1:11" s="305" customFormat="1" x14ac:dyDescent="0.2">
      <c r="A174" s="308" t="s">
        <v>196</v>
      </c>
      <c r="B174" s="93"/>
      <c r="C174" s="94"/>
      <c r="D174" s="94"/>
      <c r="E174" s="149"/>
      <c r="F174" s="95"/>
      <c r="G174" s="96"/>
      <c r="H174" s="97"/>
      <c r="I174" s="150"/>
      <c r="J174" s="97"/>
      <c r="K174" s="98">
        <f t="shared" si="2"/>
        <v>0</v>
      </c>
    </row>
    <row r="175" spans="1:11" s="305" customFormat="1" x14ac:dyDescent="0.2">
      <c r="A175" s="308" t="s">
        <v>224</v>
      </c>
      <c r="B175" s="93"/>
      <c r="C175" s="94"/>
      <c r="D175" s="94"/>
      <c r="E175" s="149"/>
      <c r="F175" s="95"/>
      <c r="G175" s="96"/>
      <c r="H175" s="97"/>
      <c r="I175" s="150"/>
      <c r="J175" s="97"/>
      <c r="K175" s="98">
        <f t="shared" si="2"/>
        <v>0</v>
      </c>
    </row>
    <row r="176" spans="1:11" s="305" customFormat="1" x14ac:dyDescent="0.2">
      <c r="A176" s="308" t="s">
        <v>226</v>
      </c>
      <c r="B176" s="93"/>
      <c r="C176" s="94"/>
      <c r="D176" s="94"/>
      <c r="E176" s="149"/>
      <c r="F176" s="95"/>
      <c r="G176" s="96"/>
      <c r="H176" s="97"/>
      <c r="I176" s="150"/>
      <c r="J176" s="97"/>
      <c r="K176" s="98">
        <f t="shared" si="2"/>
        <v>0</v>
      </c>
    </row>
    <row r="177" spans="1:11" s="305" customFormat="1" x14ac:dyDescent="0.2">
      <c r="A177" s="308" t="s">
        <v>254</v>
      </c>
      <c r="B177" s="93"/>
      <c r="C177" s="94"/>
      <c r="D177" s="94"/>
      <c r="E177" s="149"/>
      <c r="F177" s="95"/>
      <c r="G177" s="96"/>
      <c r="H177" s="97"/>
      <c r="I177" s="150"/>
      <c r="J177" s="97"/>
      <c r="K177" s="98">
        <f t="shared" si="2"/>
        <v>0</v>
      </c>
    </row>
    <row r="178" spans="1:11" s="305" customFormat="1" x14ac:dyDescent="0.2">
      <c r="A178" s="308" t="s">
        <v>258</v>
      </c>
      <c r="B178" s="93"/>
      <c r="C178" s="94"/>
      <c r="D178" s="94"/>
      <c r="E178" s="149"/>
      <c r="F178" s="95"/>
      <c r="G178" s="96"/>
      <c r="H178" s="97"/>
      <c r="I178" s="150"/>
      <c r="J178" s="97"/>
      <c r="K178" s="98">
        <f t="shared" si="2"/>
        <v>0</v>
      </c>
    </row>
    <row r="179" spans="1:11" s="305" customFormat="1" x14ac:dyDescent="0.2">
      <c r="A179" s="308" t="s">
        <v>269</v>
      </c>
      <c r="B179" s="93"/>
      <c r="C179" s="94"/>
      <c r="D179" s="94"/>
      <c r="E179" s="149"/>
      <c r="F179" s="95"/>
      <c r="G179" s="96"/>
      <c r="H179" s="97"/>
      <c r="I179" s="150"/>
      <c r="J179" s="97"/>
      <c r="K179" s="98">
        <f t="shared" si="2"/>
        <v>0</v>
      </c>
    </row>
    <row r="180" spans="1:11" s="305" customFormat="1" x14ac:dyDescent="0.2">
      <c r="A180" s="308" t="s">
        <v>271</v>
      </c>
      <c r="B180" s="93"/>
      <c r="C180" s="94"/>
      <c r="D180" s="94"/>
      <c r="E180" s="149"/>
      <c r="F180" s="95"/>
      <c r="G180" s="96"/>
      <c r="H180" s="97"/>
      <c r="I180" s="150"/>
      <c r="J180" s="97"/>
      <c r="K180" s="98">
        <f t="shared" si="2"/>
        <v>0</v>
      </c>
    </row>
    <row r="181" spans="1:11" s="305" customFormat="1" x14ac:dyDescent="0.2">
      <c r="A181" s="308" t="s">
        <v>285</v>
      </c>
      <c r="B181" s="93"/>
      <c r="C181" s="94"/>
      <c r="D181" s="94"/>
      <c r="E181" s="149"/>
      <c r="F181" s="95"/>
      <c r="G181" s="96"/>
      <c r="H181" s="97"/>
      <c r="I181" s="150"/>
      <c r="J181" s="97"/>
      <c r="K181" s="98">
        <f t="shared" si="2"/>
        <v>0</v>
      </c>
    </row>
    <row r="182" spans="1:11" s="305" customFormat="1" x14ac:dyDescent="0.2">
      <c r="A182" s="308" t="s">
        <v>292</v>
      </c>
      <c r="B182" s="93"/>
      <c r="C182" s="94"/>
      <c r="D182" s="94"/>
      <c r="E182" s="149"/>
      <c r="F182" s="95"/>
      <c r="G182" s="96"/>
      <c r="H182" s="97"/>
      <c r="I182" s="150"/>
      <c r="J182" s="97"/>
      <c r="K182" s="98">
        <f t="shared" si="2"/>
        <v>0</v>
      </c>
    </row>
    <row r="183" spans="1:11" s="305" customFormat="1" x14ac:dyDescent="0.2">
      <c r="A183" s="308" t="s">
        <v>298</v>
      </c>
      <c r="B183" s="93"/>
      <c r="C183" s="94"/>
      <c r="D183" s="94"/>
      <c r="E183" s="149"/>
      <c r="F183" s="95"/>
      <c r="G183" s="96"/>
      <c r="H183" s="97"/>
      <c r="I183" s="150"/>
      <c r="J183" s="97"/>
      <c r="K183" s="98">
        <f t="shared" si="2"/>
        <v>0</v>
      </c>
    </row>
    <row r="184" spans="1:11" s="305" customFormat="1" x14ac:dyDescent="0.2">
      <c r="A184" s="308" t="s">
        <v>306</v>
      </c>
      <c r="B184" s="93"/>
      <c r="C184" s="94"/>
      <c r="D184" s="94"/>
      <c r="E184" s="149"/>
      <c r="F184" s="95"/>
      <c r="G184" s="96"/>
      <c r="H184" s="97"/>
      <c r="I184" s="150"/>
      <c r="J184" s="97"/>
      <c r="K184" s="98">
        <f t="shared" si="2"/>
        <v>0</v>
      </c>
    </row>
    <row r="185" spans="1:11" s="305" customFormat="1" x14ac:dyDescent="0.2">
      <c r="A185" s="308" t="s">
        <v>489</v>
      </c>
      <c r="B185" s="93"/>
      <c r="C185" s="94"/>
      <c r="D185" s="94"/>
      <c r="E185" s="149"/>
      <c r="F185" s="95"/>
      <c r="G185" s="96"/>
      <c r="H185" s="97"/>
      <c r="I185" s="150"/>
      <c r="J185" s="97"/>
      <c r="K185" s="98">
        <f t="shared" si="2"/>
        <v>0</v>
      </c>
    </row>
    <row r="186" spans="1:11" s="305" customFormat="1" x14ac:dyDescent="0.2">
      <c r="A186" s="308" t="s">
        <v>311</v>
      </c>
      <c r="B186" s="93"/>
      <c r="C186" s="94"/>
      <c r="D186" s="94"/>
      <c r="E186" s="149"/>
      <c r="F186" s="95"/>
      <c r="G186" s="96"/>
      <c r="H186" s="97"/>
      <c r="I186" s="150"/>
      <c r="J186" s="97"/>
      <c r="K186" s="98">
        <f t="shared" si="2"/>
        <v>0</v>
      </c>
    </row>
    <row r="187" spans="1:11" s="305" customFormat="1" x14ac:dyDescent="0.2">
      <c r="A187" s="308" t="s">
        <v>338</v>
      </c>
      <c r="B187" s="93"/>
      <c r="C187" s="94"/>
      <c r="D187" s="94"/>
      <c r="E187" s="149"/>
      <c r="F187" s="95"/>
      <c r="G187" s="96"/>
      <c r="H187" s="97"/>
      <c r="I187" s="150"/>
      <c r="J187" s="97"/>
      <c r="K187" s="98">
        <f t="shared" si="2"/>
        <v>0</v>
      </c>
    </row>
    <row r="188" spans="1:11" s="305" customFormat="1" x14ac:dyDescent="0.2">
      <c r="A188" s="308" t="s">
        <v>345</v>
      </c>
      <c r="B188" s="93"/>
      <c r="C188" s="94"/>
      <c r="D188" s="94"/>
      <c r="E188" s="149"/>
      <c r="F188" s="95"/>
      <c r="G188" s="96"/>
      <c r="H188" s="97"/>
      <c r="I188" s="150"/>
      <c r="J188" s="97"/>
      <c r="K188" s="98">
        <f t="shared" si="2"/>
        <v>0</v>
      </c>
    </row>
    <row r="189" spans="1:11" s="305" customFormat="1" x14ac:dyDescent="0.2">
      <c r="A189" s="308" t="s">
        <v>354</v>
      </c>
      <c r="B189" s="93"/>
      <c r="C189" s="94"/>
      <c r="D189" s="94"/>
      <c r="E189" s="149"/>
      <c r="F189" s="95"/>
      <c r="G189" s="96"/>
      <c r="H189" s="97"/>
      <c r="I189" s="150"/>
      <c r="J189" s="97"/>
      <c r="K189" s="98">
        <f t="shared" si="2"/>
        <v>0</v>
      </c>
    </row>
    <row r="190" spans="1:11" s="305" customFormat="1" x14ac:dyDescent="0.2">
      <c r="A190" s="308" t="s">
        <v>356</v>
      </c>
      <c r="B190" s="93"/>
      <c r="C190" s="94"/>
      <c r="D190" s="94"/>
      <c r="E190" s="149"/>
      <c r="F190" s="95"/>
      <c r="G190" s="96"/>
      <c r="H190" s="97"/>
      <c r="I190" s="150"/>
      <c r="J190" s="97"/>
      <c r="K190" s="98">
        <f t="shared" si="2"/>
        <v>0</v>
      </c>
    </row>
    <row r="191" spans="1:11" s="305" customFormat="1" x14ac:dyDescent="0.2">
      <c r="A191" s="308" t="s">
        <v>299</v>
      </c>
      <c r="B191" s="93"/>
      <c r="C191" s="94"/>
      <c r="D191" s="94"/>
      <c r="E191" s="149"/>
      <c r="F191" s="95"/>
      <c r="G191" s="96"/>
      <c r="H191" s="97"/>
      <c r="I191" s="150"/>
      <c r="J191" s="97"/>
      <c r="K191" s="98">
        <f t="shared" si="2"/>
        <v>0</v>
      </c>
    </row>
    <row r="192" spans="1:11" s="305" customFormat="1" x14ac:dyDescent="0.2">
      <c r="A192" s="308" t="s">
        <v>300</v>
      </c>
      <c r="B192" s="93"/>
      <c r="C192" s="94"/>
      <c r="D192" s="94"/>
      <c r="E192" s="149"/>
      <c r="F192" s="95"/>
      <c r="G192" s="96"/>
      <c r="H192" s="97"/>
      <c r="I192" s="150"/>
      <c r="J192" s="97"/>
      <c r="K192" s="98">
        <f t="shared" si="2"/>
        <v>0</v>
      </c>
    </row>
    <row r="193" spans="1:11" s="305" customFormat="1" x14ac:dyDescent="0.2">
      <c r="A193" s="308" t="s">
        <v>301</v>
      </c>
      <c r="B193" s="93"/>
      <c r="C193" s="94"/>
      <c r="D193" s="94"/>
      <c r="E193" s="149"/>
      <c r="F193" s="95"/>
      <c r="G193" s="96"/>
      <c r="H193" s="97"/>
      <c r="I193" s="150"/>
      <c r="J193" s="97"/>
      <c r="K193" s="98">
        <f t="shared" si="2"/>
        <v>0</v>
      </c>
    </row>
    <row r="194" spans="1:11" s="305" customFormat="1" x14ac:dyDescent="0.2">
      <c r="A194" s="308" t="s">
        <v>302</v>
      </c>
      <c r="B194" s="93"/>
      <c r="C194" s="94"/>
      <c r="D194" s="94"/>
      <c r="E194" s="149"/>
      <c r="F194" s="95">
        <v>2</v>
      </c>
      <c r="G194" s="96"/>
      <c r="H194" s="97"/>
      <c r="I194" s="150"/>
      <c r="J194" s="97"/>
      <c r="K194" s="98">
        <f t="shared" si="2"/>
        <v>2</v>
      </c>
    </row>
    <row r="195" spans="1:11" s="305" customFormat="1" x14ac:dyDescent="0.2">
      <c r="A195" s="308" t="s">
        <v>364</v>
      </c>
      <c r="B195" s="93"/>
      <c r="C195" s="94"/>
      <c r="D195" s="94"/>
      <c r="E195" s="149"/>
      <c r="F195" s="95"/>
      <c r="G195" s="96"/>
      <c r="H195" s="97"/>
      <c r="I195" s="150"/>
      <c r="J195" s="97"/>
      <c r="K195" s="98">
        <f t="shared" si="2"/>
        <v>0</v>
      </c>
    </row>
    <row r="196" spans="1:11" s="305" customFormat="1" x14ac:dyDescent="0.2">
      <c r="A196" s="308" t="s">
        <v>304</v>
      </c>
      <c r="B196" s="93"/>
      <c r="C196" s="94"/>
      <c r="D196" s="94"/>
      <c r="E196" s="149"/>
      <c r="F196" s="95"/>
      <c r="G196" s="96"/>
      <c r="H196" s="97"/>
      <c r="I196" s="150"/>
      <c r="J196" s="97"/>
      <c r="K196" s="98">
        <f t="shared" si="2"/>
        <v>0</v>
      </c>
    </row>
    <row r="197" spans="1:11" s="305" customFormat="1" x14ac:dyDescent="0.2">
      <c r="A197" s="308" t="s">
        <v>308</v>
      </c>
      <c r="B197" s="93"/>
      <c r="C197" s="94"/>
      <c r="D197" s="94"/>
      <c r="E197" s="149"/>
      <c r="F197" s="95"/>
      <c r="G197" s="96"/>
      <c r="H197" s="97"/>
      <c r="I197" s="150"/>
      <c r="J197" s="97"/>
      <c r="K197" s="98">
        <f t="shared" ref="K197:K260" si="3">SUM(B197+F197+G197+H197+I197+J197)</f>
        <v>0</v>
      </c>
    </row>
    <row r="198" spans="1:11" s="305" customFormat="1" x14ac:dyDescent="0.2">
      <c r="A198" s="308" t="s">
        <v>310</v>
      </c>
      <c r="B198" s="93"/>
      <c r="C198" s="94"/>
      <c r="D198" s="94"/>
      <c r="E198" s="149"/>
      <c r="F198" s="95"/>
      <c r="G198" s="96"/>
      <c r="H198" s="97"/>
      <c r="I198" s="150"/>
      <c r="J198" s="97"/>
      <c r="K198" s="98">
        <f t="shared" si="3"/>
        <v>0</v>
      </c>
    </row>
    <row r="199" spans="1:11" s="305" customFormat="1" x14ac:dyDescent="0.2">
      <c r="A199" s="308" t="s">
        <v>312</v>
      </c>
      <c r="B199" s="93"/>
      <c r="C199" s="94"/>
      <c r="D199" s="94"/>
      <c r="E199" s="149"/>
      <c r="F199" s="95"/>
      <c r="G199" s="96"/>
      <c r="H199" s="97"/>
      <c r="I199" s="150"/>
      <c r="J199" s="97"/>
      <c r="K199" s="98">
        <f t="shared" si="3"/>
        <v>0</v>
      </c>
    </row>
    <row r="200" spans="1:11" s="305" customFormat="1" x14ac:dyDescent="0.2">
      <c r="A200" s="308" t="s">
        <v>313</v>
      </c>
      <c r="B200" s="93"/>
      <c r="C200" s="94"/>
      <c r="D200" s="94"/>
      <c r="E200" s="149"/>
      <c r="F200" s="95"/>
      <c r="G200" s="96"/>
      <c r="H200" s="97">
        <v>9</v>
      </c>
      <c r="I200" s="150"/>
      <c r="J200" s="97"/>
      <c r="K200" s="98">
        <f t="shared" si="3"/>
        <v>9</v>
      </c>
    </row>
    <row r="201" spans="1:11" s="305" customFormat="1" x14ac:dyDescent="0.2">
      <c r="A201" s="308" t="s">
        <v>314</v>
      </c>
      <c r="B201" s="93">
        <v>2</v>
      </c>
      <c r="C201" s="94"/>
      <c r="D201" s="94"/>
      <c r="E201" s="149"/>
      <c r="F201" s="95"/>
      <c r="G201" s="96"/>
      <c r="H201" s="97"/>
      <c r="I201" s="150"/>
      <c r="J201" s="97"/>
      <c r="K201" s="98">
        <f t="shared" si="3"/>
        <v>2</v>
      </c>
    </row>
    <row r="202" spans="1:11" s="305" customFormat="1" x14ac:dyDescent="0.2">
      <c r="A202" s="308" t="s">
        <v>315</v>
      </c>
      <c r="B202" s="93"/>
      <c r="C202" s="94"/>
      <c r="D202" s="94"/>
      <c r="E202" s="149"/>
      <c r="F202" s="95"/>
      <c r="G202" s="96"/>
      <c r="H202" s="97"/>
      <c r="I202" s="150"/>
      <c r="J202" s="97"/>
      <c r="K202" s="98">
        <f t="shared" si="3"/>
        <v>0</v>
      </c>
    </row>
    <row r="203" spans="1:11" s="305" customFormat="1" x14ac:dyDescent="0.2">
      <c r="A203" s="308" t="s">
        <v>358</v>
      </c>
      <c r="B203" s="93">
        <v>1</v>
      </c>
      <c r="C203" s="94"/>
      <c r="D203" s="94"/>
      <c r="E203" s="149"/>
      <c r="F203" s="95"/>
      <c r="G203" s="96"/>
      <c r="H203" s="97"/>
      <c r="I203" s="150"/>
      <c r="J203" s="97"/>
      <c r="K203" s="98">
        <f t="shared" si="3"/>
        <v>1</v>
      </c>
    </row>
    <row r="204" spans="1:11" s="305" customFormat="1" x14ac:dyDescent="0.2">
      <c r="A204" s="308" t="s">
        <v>317</v>
      </c>
      <c r="B204" s="93"/>
      <c r="C204" s="94"/>
      <c r="D204" s="94"/>
      <c r="E204" s="149"/>
      <c r="F204" s="95"/>
      <c r="G204" s="96"/>
      <c r="H204" s="97"/>
      <c r="I204" s="150"/>
      <c r="J204" s="97"/>
      <c r="K204" s="98">
        <f t="shared" si="3"/>
        <v>0</v>
      </c>
    </row>
    <row r="205" spans="1:11" s="305" customFormat="1" x14ac:dyDescent="0.2">
      <c r="A205" s="308" t="s">
        <v>262</v>
      </c>
      <c r="B205" s="93"/>
      <c r="C205" s="94"/>
      <c r="D205" s="94"/>
      <c r="E205" s="149"/>
      <c r="F205" s="95"/>
      <c r="G205" s="96"/>
      <c r="H205" s="97"/>
      <c r="I205" s="150"/>
      <c r="J205" s="97"/>
      <c r="K205" s="98">
        <f t="shared" si="3"/>
        <v>0</v>
      </c>
    </row>
    <row r="206" spans="1:11" s="305" customFormat="1" x14ac:dyDescent="0.2">
      <c r="A206" s="308" t="s">
        <v>309</v>
      </c>
      <c r="B206" s="93"/>
      <c r="C206" s="94"/>
      <c r="D206" s="94"/>
      <c r="E206" s="149"/>
      <c r="F206" s="95"/>
      <c r="G206" s="96"/>
      <c r="H206" s="97"/>
      <c r="I206" s="150"/>
      <c r="J206" s="97"/>
      <c r="K206" s="98">
        <f t="shared" si="3"/>
        <v>0</v>
      </c>
    </row>
    <row r="207" spans="1:11" s="305" customFormat="1" x14ac:dyDescent="0.2">
      <c r="A207" s="308" t="s">
        <v>324</v>
      </c>
      <c r="B207" s="93"/>
      <c r="C207" s="94"/>
      <c r="D207" s="94"/>
      <c r="E207" s="149"/>
      <c r="F207" s="95"/>
      <c r="G207" s="96"/>
      <c r="H207" s="97"/>
      <c r="I207" s="150"/>
      <c r="J207" s="97"/>
      <c r="K207" s="98">
        <f t="shared" si="3"/>
        <v>0</v>
      </c>
    </row>
    <row r="208" spans="1:11" s="305" customFormat="1" x14ac:dyDescent="0.2">
      <c r="A208" s="308" t="s">
        <v>326</v>
      </c>
      <c r="B208" s="93"/>
      <c r="C208" s="94"/>
      <c r="D208" s="94"/>
      <c r="E208" s="149"/>
      <c r="F208" s="95"/>
      <c r="G208" s="96"/>
      <c r="H208" s="97"/>
      <c r="I208" s="150"/>
      <c r="J208" s="97"/>
      <c r="K208" s="98">
        <f t="shared" si="3"/>
        <v>0</v>
      </c>
    </row>
    <row r="209" spans="1:13" s="305" customFormat="1" x14ac:dyDescent="0.2">
      <c r="A209" s="308" t="s">
        <v>272</v>
      </c>
      <c r="B209" s="93">
        <v>2</v>
      </c>
      <c r="C209" s="94"/>
      <c r="D209" s="94"/>
      <c r="E209" s="149"/>
      <c r="F209" s="95"/>
      <c r="G209" s="96"/>
      <c r="H209" s="97">
        <v>2</v>
      </c>
      <c r="I209" s="150"/>
      <c r="J209" s="97"/>
      <c r="K209" s="98">
        <f t="shared" si="3"/>
        <v>4</v>
      </c>
    </row>
    <row r="210" spans="1:13" s="305" customFormat="1" x14ac:dyDescent="0.2">
      <c r="A210" s="308" t="s">
        <v>318</v>
      </c>
      <c r="B210" s="93"/>
      <c r="C210" s="94"/>
      <c r="D210" s="94"/>
      <c r="E210" s="149"/>
      <c r="F210" s="95"/>
      <c r="G210" s="96"/>
      <c r="H210" s="97"/>
      <c r="I210" s="150"/>
      <c r="J210" s="97"/>
      <c r="K210" s="98">
        <f t="shared" si="3"/>
        <v>0</v>
      </c>
    </row>
    <row r="211" spans="1:13" s="305" customFormat="1" x14ac:dyDescent="0.2">
      <c r="A211" s="311" t="s">
        <v>577</v>
      </c>
      <c r="B211" s="93"/>
      <c r="C211" s="94"/>
      <c r="D211" s="94"/>
      <c r="E211" s="149"/>
      <c r="F211" s="95"/>
      <c r="G211" s="96"/>
      <c r="H211" s="97"/>
      <c r="I211" s="150"/>
      <c r="J211" s="97"/>
      <c r="K211" s="98">
        <f t="shared" si="3"/>
        <v>0</v>
      </c>
    </row>
    <row r="212" spans="1:13" s="305" customFormat="1" x14ac:dyDescent="0.2">
      <c r="A212" s="311" t="s">
        <v>577</v>
      </c>
      <c r="B212" s="93"/>
      <c r="C212" s="94"/>
      <c r="D212" s="94"/>
      <c r="E212" s="149"/>
      <c r="F212" s="95"/>
      <c r="G212" s="96"/>
      <c r="H212" s="97"/>
      <c r="I212" s="150"/>
      <c r="J212" s="97"/>
      <c r="K212" s="98">
        <f t="shared" si="3"/>
        <v>0</v>
      </c>
      <c r="M212" s="84"/>
    </row>
    <row r="213" spans="1:13" s="305" customFormat="1" x14ac:dyDescent="0.2">
      <c r="A213" s="308" t="s">
        <v>160</v>
      </c>
      <c r="B213" s="93"/>
      <c r="C213" s="94"/>
      <c r="D213" s="94"/>
      <c r="E213" s="149"/>
      <c r="F213" s="95"/>
      <c r="G213" s="96"/>
      <c r="H213" s="97"/>
      <c r="I213" s="150"/>
      <c r="J213" s="97"/>
      <c r="K213" s="98">
        <f t="shared" si="3"/>
        <v>0</v>
      </c>
      <c r="M213" s="84"/>
    </row>
    <row r="214" spans="1:13" s="305" customFormat="1" x14ac:dyDescent="0.2">
      <c r="A214" s="308" t="s">
        <v>174</v>
      </c>
      <c r="B214" s="93"/>
      <c r="C214" s="94"/>
      <c r="D214" s="94"/>
      <c r="E214" s="149"/>
      <c r="F214" s="95"/>
      <c r="G214" s="96"/>
      <c r="H214" s="97"/>
      <c r="I214" s="150"/>
      <c r="J214" s="97"/>
      <c r="K214" s="98">
        <f t="shared" si="3"/>
        <v>0</v>
      </c>
    </row>
    <row r="215" spans="1:13" s="305" customFormat="1" x14ac:dyDescent="0.2">
      <c r="A215" s="308" t="s">
        <v>209</v>
      </c>
      <c r="B215" s="93"/>
      <c r="C215" s="94"/>
      <c r="D215" s="94"/>
      <c r="E215" s="149"/>
      <c r="F215" s="95"/>
      <c r="G215" s="96"/>
      <c r="H215" s="97"/>
      <c r="I215" s="150"/>
      <c r="J215" s="97"/>
      <c r="K215" s="98">
        <f t="shared" si="3"/>
        <v>0</v>
      </c>
    </row>
    <row r="216" spans="1:13" s="305" customFormat="1" x14ac:dyDescent="0.2">
      <c r="A216" s="308" t="s">
        <v>223</v>
      </c>
      <c r="B216" s="93"/>
      <c r="C216" s="94"/>
      <c r="D216" s="94"/>
      <c r="E216" s="149"/>
      <c r="F216" s="95"/>
      <c r="G216" s="96"/>
      <c r="H216" s="97"/>
      <c r="I216" s="150"/>
      <c r="J216" s="97"/>
      <c r="K216" s="98">
        <f t="shared" si="3"/>
        <v>0</v>
      </c>
    </row>
    <row r="217" spans="1:13" s="305" customFormat="1" x14ac:dyDescent="0.2">
      <c r="A217" s="308" t="s">
        <v>316</v>
      </c>
      <c r="B217" s="93"/>
      <c r="C217" s="94"/>
      <c r="D217" s="94"/>
      <c r="E217" s="149"/>
      <c r="F217" s="95"/>
      <c r="G217" s="96"/>
      <c r="H217" s="97"/>
      <c r="I217" s="150"/>
      <c r="J217" s="97"/>
      <c r="K217" s="98">
        <f t="shared" si="3"/>
        <v>0</v>
      </c>
    </row>
    <row r="218" spans="1:13" s="305" customFormat="1" x14ac:dyDescent="0.2">
      <c r="A218" s="308" t="s">
        <v>319</v>
      </c>
      <c r="B218" s="93"/>
      <c r="C218" s="94"/>
      <c r="D218" s="94"/>
      <c r="E218" s="149"/>
      <c r="F218" s="95"/>
      <c r="G218" s="96"/>
      <c r="H218" s="97"/>
      <c r="I218" s="150"/>
      <c r="J218" s="97"/>
      <c r="K218" s="98">
        <f t="shared" si="3"/>
        <v>0</v>
      </c>
    </row>
    <row r="219" spans="1:13" s="305" customFormat="1" x14ac:dyDescent="0.2">
      <c r="A219" s="308" t="s">
        <v>320</v>
      </c>
      <c r="B219" s="93"/>
      <c r="C219" s="94"/>
      <c r="D219" s="94"/>
      <c r="E219" s="149"/>
      <c r="F219" s="95"/>
      <c r="G219" s="96"/>
      <c r="H219" s="97"/>
      <c r="I219" s="150"/>
      <c r="J219" s="97"/>
      <c r="K219" s="98">
        <f t="shared" si="3"/>
        <v>0</v>
      </c>
    </row>
    <row r="220" spans="1:13" s="305" customFormat="1" x14ac:dyDescent="0.2">
      <c r="A220" s="308" t="s">
        <v>320</v>
      </c>
      <c r="B220" s="93"/>
      <c r="C220" s="94"/>
      <c r="D220" s="94"/>
      <c r="E220" s="149"/>
      <c r="F220" s="95"/>
      <c r="G220" s="96"/>
      <c r="H220" s="97"/>
      <c r="I220" s="150"/>
      <c r="J220" s="97"/>
      <c r="K220" s="98">
        <f t="shared" si="3"/>
        <v>0</v>
      </c>
    </row>
    <row r="221" spans="1:13" s="305" customFormat="1" x14ac:dyDescent="0.2">
      <c r="A221" s="308" t="s">
        <v>283</v>
      </c>
      <c r="B221" s="93"/>
      <c r="C221" s="94"/>
      <c r="D221" s="94"/>
      <c r="E221" s="149"/>
      <c r="F221" s="95"/>
      <c r="G221" s="96"/>
      <c r="H221" s="97"/>
      <c r="I221" s="150"/>
      <c r="J221" s="97"/>
      <c r="K221" s="98">
        <f t="shared" si="3"/>
        <v>0</v>
      </c>
    </row>
    <row r="222" spans="1:13" s="305" customFormat="1" x14ac:dyDescent="0.2">
      <c r="A222" s="308" t="s">
        <v>321</v>
      </c>
      <c r="B222" s="93"/>
      <c r="C222" s="94"/>
      <c r="D222" s="94"/>
      <c r="E222" s="149"/>
      <c r="F222" s="95"/>
      <c r="G222" s="96"/>
      <c r="H222" s="97"/>
      <c r="I222" s="150"/>
      <c r="J222" s="97"/>
      <c r="K222" s="98">
        <f t="shared" si="3"/>
        <v>0</v>
      </c>
    </row>
    <row r="223" spans="1:13" s="305" customFormat="1" x14ac:dyDescent="0.2">
      <c r="A223" s="308" t="s">
        <v>322</v>
      </c>
      <c r="B223" s="93"/>
      <c r="C223" s="94"/>
      <c r="D223" s="94"/>
      <c r="E223" s="149"/>
      <c r="F223" s="95"/>
      <c r="G223" s="96"/>
      <c r="H223" s="97"/>
      <c r="I223" s="150"/>
      <c r="J223" s="97"/>
      <c r="K223" s="98">
        <f t="shared" si="3"/>
        <v>0</v>
      </c>
    </row>
    <row r="224" spans="1:13" s="305" customFormat="1" x14ac:dyDescent="0.2">
      <c r="A224" s="308" t="s">
        <v>323</v>
      </c>
      <c r="B224" s="93"/>
      <c r="C224" s="94"/>
      <c r="D224" s="94"/>
      <c r="E224" s="149"/>
      <c r="F224" s="95"/>
      <c r="G224" s="96"/>
      <c r="H224" s="97"/>
      <c r="I224" s="150"/>
      <c r="J224" s="97"/>
      <c r="K224" s="98">
        <f t="shared" si="3"/>
        <v>0</v>
      </c>
    </row>
    <row r="225" spans="1:11" s="305" customFormat="1" x14ac:dyDescent="0.2">
      <c r="A225" s="308" t="s">
        <v>327</v>
      </c>
      <c r="B225" s="93"/>
      <c r="C225" s="94"/>
      <c r="D225" s="94"/>
      <c r="E225" s="149"/>
      <c r="F225" s="95"/>
      <c r="G225" s="96"/>
      <c r="H225" s="97"/>
      <c r="I225" s="150"/>
      <c r="J225" s="97"/>
      <c r="K225" s="98">
        <f t="shared" si="3"/>
        <v>0</v>
      </c>
    </row>
    <row r="226" spans="1:11" s="305" customFormat="1" x14ac:dyDescent="0.2">
      <c r="A226" s="308" t="s">
        <v>329</v>
      </c>
      <c r="B226" s="93"/>
      <c r="C226" s="94"/>
      <c r="D226" s="94"/>
      <c r="E226" s="149"/>
      <c r="F226" s="95"/>
      <c r="G226" s="96"/>
      <c r="H226" s="97"/>
      <c r="I226" s="150"/>
      <c r="J226" s="97"/>
      <c r="K226" s="98">
        <f t="shared" si="3"/>
        <v>0</v>
      </c>
    </row>
    <row r="227" spans="1:11" s="305" customFormat="1" x14ac:dyDescent="0.2">
      <c r="A227" s="308" t="s">
        <v>330</v>
      </c>
      <c r="B227" s="93"/>
      <c r="C227" s="94"/>
      <c r="D227" s="94"/>
      <c r="E227" s="149"/>
      <c r="F227" s="95"/>
      <c r="G227" s="96"/>
      <c r="H227" s="97"/>
      <c r="I227" s="150"/>
      <c r="J227" s="97"/>
      <c r="K227" s="98">
        <f t="shared" si="3"/>
        <v>0</v>
      </c>
    </row>
    <row r="228" spans="1:11" s="305" customFormat="1" x14ac:dyDescent="0.2">
      <c r="A228" s="308" t="s">
        <v>331</v>
      </c>
      <c r="B228" s="93"/>
      <c r="C228" s="94"/>
      <c r="D228" s="94"/>
      <c r="E228" s="149"/>
      <c r="F228" s="95"/>
      <c r="G228" s="96"/>
      <c r="H228" s="97"/>
      <c r="I228" s="150"/>
      <c r="J228" s="97"/>
      <c r="K228" s="98">
        <f t="shared" si="3"/>
        <v>0</v>
      </c>
    </row>
    <row r="229" spans="1:11" s="305" customFormat="1" x14ac:dyDescent="0.2">
      <c r="A229" s="308" t="s">
        <v>332</v>
      </c>
      <c r="B229" s="93"/>
      <c r="C229" s="94"/>
      <c r="D229" s="94"/>
      <c r="E229" s="149"/>
      <c r="F229" s="95"/>
      <c r="G229" s="96"/>
      <c r="H229" s="97"/>
      <c r="I229" s="150"/>
      <c r="J229" s="97"/>
      <c r="K229" s="98">
        <f t="shared" si="3"/>
        <v>0</v>
      </c>
    </row>
    <row r="230" spans="1:11" s="305" customFormat="1" x14ac:dyDescent="0.2">
      <c r="A230" s="308" t="s">
        <v>333</v>
      </c>
      <c r="B230" s="93">
        <v>13</v>
      </c>
      <c r="C230" s="94"/>
      <c r="D230" s="94"/>
      <c r="E230" s="149"/>
      <c r="F230" s="95">
        <v>34</v>
      </c>
      <c r="G230" s="96">
        <v>1</v>
      </c>
      <c r="H230" s="97">
        <v>2</v>
      </c>
      <c r="I230" s="150"/>
      <c r="J230" s="97"/>
      <c r="K230" s="98">
        <f t="shared" si="3"/>
        <v>50</v>
      </c>
    </row>
    <row r="231" spans="1:11" s="305" customFormat="1" x14ac:dyDescent="0.2">
      <c r="A231" s="308" t="s">
        <v>334</v>
      </c>
      <c r="B231" s="93"/>
      <c r="C231" s="94"/>
      <c r="D231" s="94"/>
      <c r="E231" s="149"/>
      <c r="F231" s="95"/>
      <c r="G231" s="96"/>
      <c r="H231" s="97"/>
      <c r="I231" s="150"/>
      <c r="J231" s="97"/>
      <c r="K231" s="98">
        <f t="shared" si="3"/>
        <v>0</v>
      </c>
    </row>
    <row r="232" spans="1:11" s="305" customFormat="1" x14ac:dyDescent="0.2">
      <c r="A232" s="308" t="s">
        <v>335</v>
      </c>
      <c r="B232" s="93"/>
      <c r="C232" s="94"/>
      <c r="D232" s="94"/>
      <c r="E232" s="149"/>
      <c r="F232" s="95"/>
      <c r="G232" s="96"/>
      <c r="H232" s="97"/>
      <c r="I232" s="150"/>
      <c r="J232" s="97"/>
      <c r="K232" s="98">
        <f t="shared" si="3"/>
        <v>0</v>
      </c>
    </row>
    <row r="233" spans="1:11" s="305" customFormat="1" x14ac:dyDescent="0.2">
      <c r="A233" s="308" t="s">
        <v>336</v>
      </c>
      <c r="B233" s="93">
        <v>1</v>
      </c>
      <c r="C233" s="94"/>
      <c r="D233" s="94"/>
      <c r="E233" s="149"/>
      <c r="F233" s="95"/>
      <c r="G233" s="96"/>
      <c r="H233" s="97"/>
      <c r="I233" s="150"/>
      <c r="J233" s="97"/>
      <c r="K233" s="98">
        <f t="shared" si="3"/>
        <v>1</v>
      </c>
    </row>
    <row r="234" spans="1:11" s="305" customFormat="1" x14ac:dyDescent="0.2">
      <c r="A234" s="308" t="s">
        <v>337</v>
      </c>
      <c r="B234" s="93"/>
      <c r="C234" s="94"/>
      <c r="D234" s="94"/>
      <c r="E234" s="149"/>
      <c r="F234" s="95"/>
      <c r="G234" s="96"/>
      <c r="H234" s="97"/>
      <c r="I234" s="150"/>
      <c r="J234" s="97"/>
      <c r="K234" s="98">
        <f t="shared" si="3"/>
        <v>0</v>
      </c>
    </row>
    <row r="235" spans="1:11" s="305" customFormat="1" x14ac:dyDescent="0.2">
      <c r="A235" s="308" t="s">
        <v>339</v>
      </c>
      <c r="B235" s="93"/>
      <c r="C235" s="94"/>
      <c r="D235" s="94"/>
      <c r="E235" s="149"/>
      <c r="F235" s="95"/>
      <c r="G235" s="96"/>
      <c r="H235" s="97"/>
      <c r="I235" s="150"/>
      <c r="J235" s="97"/>
      <c r="K235" s="98">
        <f t="shared" si="3"/>
        <v>0</v>
      </c>
    </row>
    <row r="236" spans="1:11" s="305" customFormat="1" x14ac:dyDescent="0.2">
      <c r="A236" s="308" t="s">
        <v>190</v>
      </c>
      <c r="B236" s="93"/>
      <c r="C236" s="94"/>
      <c r="D236" s="94"/>
      <c r="E236" s="149"/>
      <c r="F236" s="95"/>
      <c r="G236" s="96"/>
      <c r="H236" s="97"/>
      <c r="I236" s="150"/>
      <c r="J236" s="97"/>
      <c r="K236" s="98">
        <f t="shared" si="3"/>
        <v>0</v>
      </c>
    </row>
    <row r="237" spans="1:11" s="305" customFormat="1" x14ac:dyDescent="0.2">
      <c r="A237" s="308" t="s">
        <v>362</v>
      </c>
      <c r="B237" s="93"/>
      <c r="C237" s="94"/>
      <c r="D237" s="94"/>
      <c r="E237" s="149"/>
      <c r="F237" s="95"/>
      <c r="G237" s="96"/>
      <c r="H237" s="97"/>
      <c r="I237" s="150"/>
      <c r="J237" s="97"/>
      <c r="K237" s="98">
        <f t="shared" si="3"/>
        <v>0</v>
      </c>
    </row>
    <row r="238" spans="1:11" s="305" customFormat="1" x14ac:dyDescent="0.2">
      <c r="A238" s="308" t="s">
        <v>340</v>
      </c>
      <c r="B238" s="93"/>
      <c r="C238" s="94"/>
      <c r="D238" s="94"/>
      <c r="E238" s="149"/>
      <c r="F238" s="95"/>
      <c r="G238" s="96"/>
      <c r="H238" s="97"/>
      <c r="I238" s="150"/>
      <c r="J238" s="97"/>
      <c r="K238" s="98">
        <f t="shared" si="3"/>
        <v>0</v>
      </c>
    </row>
    <row r="239" spans="1:11" s="305" customFormat="1" x14ac:dyDescent="0.2">
      <c r="A239" s="308" t="s">
        <v>343</v>
      </c>
      <c r="B239" s="93"/>
      <c r="C239" s="94"/>
      <c r="D239" s="94"/>
      <c r="E239" s="149"/>
      <c r="F239" s="95"/>
      <c r="G239" s="96"/>
      <c r="H239" s="97"/>
      <c r="I239" s="150"/>
      <c r="J239" s="97"/>
      <c r="K239" s="98">
        <f t="shared" si="3"/>
        <v>0</v>
      </c>
    </row>
    <row r="240" spans="1:11" s="305" customFormat="1" x14ac:dyDescent="0.2">
      <c r="A240" s="308" t="s">
        <v>342</v>
      </c>
      <c r="B240" s="93"/>
      <c r="C240" s="94"/>
      <c r="D240" s="94"/>
      <c r="E240" s="149"/>
      <c r="F240" s="95"/>
      <c r="G240" s="96"/>
      <c r="H240" s="97"/>
      <c r="I240" s="150"/>
      <c r="J240" s="97"/>
      <c r="K240" s="98">
        <f t="shared" si="3"/>
        <v>0</v>
      </c>
    </row>
    <row r="241" spans="1:13" s="305" customFormat="1" x14ac:dyDescent="0.2">
      <c r="A241" s="308" t="s">
        <v>346</v>
      </c>
      <c r="B241" s="93"/>
      <c r="C241" s="94"/>
      <c r="D241" s="94"/>
      <c r="E241" s="149"/>
      <c r="F241" s="95"/>
      <c r="G241" s="96"/>
      <c r="H241" s="97"/>
      <c r="I241" s="150"/>
      <c r="J241" s="97"/>
      <c r="K241" s="98">
        <f t="shared" si="3"/>
        <v>0</v>
      </c>
    </row>
    <row r="242" spans="1:13" s="305" customFormat="1" x14ac:dyDescent="0.2">
      <c r="A242" s="308" t="s">
        <v>347</v>
      </c>
      <c r="B242" s="93"/>
      <c r="C242" s="94"/>
      <c r="D242" s="94"/>
      <c r="E242" s="149"/>
      <c r="F242" s="95">
        <v>5</v>
      </c>
      <c r="G242" s="96">
        <v>1</v>
      </c>
      <c r="H242" s="97">
        <v>1</v>
      </c>
      <c r="I242" s="150"/>
      <c r="J242" s="97"/>
      <c r="K242" s="98">
        <f t="shared" si="3"/>
        <v>7</v>
      </c>
    </row>
    <row r="243" spans="1:13" s="305" customFormat="1" x14ac:dyDescent="0.2">
      <c r="A243" s="308" t="s">
        <v>348</v>
      </c>
      <c r="B243" s="93"/>
      <c r="C243" s="94"/>
      <c r="D243" s="94"/>
      <c r="E243" s="149"/>
      <c r="F243" s="95"/>
      <c r="G243" s="96"/>
      <c r="H243" s="97"/>
      <c r="I243" s="150"/>
      <c r="J243" s="97"/>
      <c r="K243" s="98">
        <f t="shared" si="3"/>
        <v>0</v>
      </c>
    </row>
    <row r="244" spans="1:13" s="305" customFormat="1" x14ac:dyDescent="0.2">
      <c r="A244" s="308" t="s">
        <v>350</v>
      </c>
      <c r="B244" s="93"/>
      <c r="C244" s="94"/>
      <c r="D244" s="94"/>
      <c r="E244" s="149"/>
      <c r="F244" s="95"/>
      <c r="G244" s="96"/>
      <c r="H244" s="97"/>
      <c r="I244" s="150"/>
      <c r="J244" s="97"/>
      <c r="K244" s="98">
        <f t="shared" si="3"/>
        <v>0</v>
      </c>
    </row>
    <row r="245" spans="1:13" s="305" customFormat="1" x14ac:dyDescent="0.2">
      <c r="A245" s="308" t="s">
        <v>351</v>
      </c>
      <c r="B245" s="93"/>
      <c r="C245" s="94"/>
      <c r="D245" s="94"/>
      <c r="E245" s="149"/>
      <c r="F245" s="95"/>
      <c r="G245" s="96"/>
      <c r="H245" s="97"/>
      <c r="I245" s="150"/>
      <c r="J245" s="97"/>
      <c r="K245" s="98">
        <f t="shared" si="3"/>
        <v>0</v>
      </c>
    </row>
    <row r="246" spans="1:13" s="305" customFormat="1" x14ac:dyDescent="0.2">
      <c r="A246" s="308" t="s">
        <v>352</v>
      </c>
      <c r="B246" s="93"/>
      <c r="C246" s="94"/>
      <c r="D246" s="94"/>
      <c r="E246" s="149"/>
      <c r="F246" s="95">
        <v>1</v>
      </c>
      <c r="G246" s="96"/>
      <c r="H246" s="97"/>
      <c r="I246" s="150"/>
      <c r="J246" s="97"/>
      <c r="K246" s="98">
        <f t="shared" si="3"/>
        <v>1</v>
      </c>
    </row>
    <row r="247" spans="1:13" s="305" customFormat="1" x14ac:dyDescent="0.2">
      <c r="A247" s="308" t="s">
        <v>353</v>
      </c>
      <c r="B247" s="93"/>
      <c r="C247" s="94"/>
      <c r="D247" s="94"/>
      <c r="E247" s="149"/>
      <c r="F247" s="95"/>
      <c r="G247" s="96"/>
      <c r="H247" s="97"/>
      <c r="I247" s="150"/>
      <c r="J247" s="97"/>
      <c r="K247" s="98">
        <f t="shared" si="3"/>
        <v>0</v>
      </c>
    </row>
    <row r="248" spans="1:13" s="305" customFormat="1" x14ac:dyDescent="0.2">
      <c r="A248" s="308" t="s">
        <v>131</v>
      </c>
      <c r="B248" s="93"/>
      <c r="C248" s="94"/>
      <c r="D248" s="94"/>
      <c r="E248" s="149"/>
      <c r="F248" s="95"/>
      <c r="G248" s="96"/>
      <c r="H248" s="97"/>
      <c r="I248" s="150"/>
      <c r="J248" s="97"/>
      <c r="K248" s="98">
        <f t="shared" si="3"/>
        <v>0</v>
      </c>
    </row>
    <row r="249" spans="1:13" s="305" customFormat="1" x14ac:dyDescent="0.2">
      <c r="A249" s="308" t="s">
        <v>227</v>
      </c>
      <c r="B249" s="93"/>
      <c r="C249" s="94"/>
      <c r="D249" s="94"/>
      <c r="E249" s="149"/>
      <c r="F249" s="95"/>
      <c r="G249" s="96"/>
      <c r="H249" s="97"/>
      <c r="I249" s="150"/>
      <c r="J249" s="97"/>
      <c r="K249" s="98">
        <f t="shared" si="3"/>
        <v>0</v>
      </c>
    </row>
    <row r="250" spans="1:13" s="305" customFormat="1" x14ac:dyDescent="0.2">
      <c r="A250" s="308" t="s">
        <v>279</v>
      </c>
      <c r="B250" s="93"/>
      <c r="C250" s="94"/>
      <c r="D250" s="94"/>
      <c r="E250" s="149"/>
      <c r="F250" s="95"/>
      <c r="G250" s="96"/>
      <c r="H250" s="97"/>
      <c r="I250" s="150"/>
      <c r="J250" s="97"/>
      <c r="K250" s="98">
        <f t="shared" si="3"/>
        <v>0</v>
      </c>
    </row>
    <row r="251" spans="1:13" s="305" customFormat="1" x14ac:dyDescent="0.2">
      <c r="A251" s="308" t="s">
        <v>355</v>
      </c>
      <c r="B251" s="93"/>
      <c r="C251" s="94"/>
      <c r="D251" s="94"/>
      <c r="E251" s="149"/>
      <c r="F251" s="95"/>
      <c r="G251" s="96"/>
      <c r="H251" s="97"/>
      <c r="I251" s="150"/>
      <c r="J251" s="97"/>
      <c r="K251" s="98">
        <f t="shared" si="3"/>
        <v>0</v>
      </c>
    </row>
    <row r="252" spans="1:13" s="305" customFormat="1" x14ac:dyDescent="0.2">
      <c r="A252" s="308" t="s">
        <v>303</v>
      </c>
      <c r="B252" s="93"/>
      <c r="C252" s="94"/>
      <c r="D252" s="94"/>
      <c r="E252" s="149"/>
      <c r="F252" s="95"/>
      <c r="G252" s="96"/>
      <c r="H252" s="97"/>
      <c r="I252" s="150"/>
      <c r="J252" s="97"/>
      <c r="K252" s="98">
        <f t="shared" si="3"/>
        <v>0</v>
      </c>
    </row>
    <row r="253" spans="1:13" s="305" customFormat="1" x14ac:dyDescent="0.2">
      <c r="A253" s="308" t="s">
        <v>357</v>
      </c>
      <c r="B253" s="93"/>
      <c r="C253" s="94"/>
      <c r="D253" s="94"/>
      <c r="E253" s="149"/>
      <c r="F253" s="95"/>
      <c r="G253" s="96"/>
      <c r="H253" s="97"/>
      <c r="I253" s="150"/>
      <c r="J253" s="97"/>
      <c r="K253" s="98">
        <f t="shared" si="3"/>
        <v>0</v>
      </c>
    </row>
    <row r="254" spans="1:13" s="305" customFormat="1" x14ac:dyDescent="0.2">
      <c r="A254" s="308" t="s">
        <v>360</v>
      </c>
      <c r="B254" s="93"/>
      <c r="C254" s="94"/>
      <c r="D254" s="94"/>
      <c r="E254" s="149"/>
      <c r="F254" s="95"/>
      <c r="G254" s="96"/>
      <c r="H254" s="97"/>
      <c r="I254" s="150"/>
      <c r="J254" s="97"/>
      <c r="K254" s="98">
        <f t="shared" si="3"/>
        <v>0</v>
      </c>
    </row>
    <row r="255" spans="1:13" x14ac:dyDescent="0.2">
      <c r="A255" s="308" t="s">
        <v>363</v>
      </c>
      <c r="B255" s="93"/>
      <c r="C255" s="94"/>
      <c r="D255" s="94"/>
      <c r="E255" s="149"/>
      <c r="F255" s="95"/>
      <c r="G255" s="96"/>
      <c r="H255" s="97"/>
      <c r="I255" s="150"/>
      <c r="J255" s="97"/>
      <c r="K255" s="98">
        <f t="shared" si="3"/>
        <v>0</v>
      </c>
      <c r="M255" s="305"/>
    </row>
    <row r="256" spans="1:13" x14ac:dyDescent="0.2">
      <c r="A256" s="308" t="s">
        <v>541</v>
      </c>
      <c r="B256" s="93"/>
      <c r="C256" s="94"/>
      <c r="D256" s="94"/>
      <c r="E256" s="149"/>
      <c r="F256" s="95"/>
      <c r="G256" s="96"/>
      <c r="H256" s="97"/>
      <c r="I256" s="150"/>
      <c r="J256" s="97"/>
      <c r="K256" s="98">
        <f t="shared" si="3"/>
        <v>0</v>
      </c>
      <c r="M256" s="305"/>
    </row>
    <row r="257" spans="1:13" x14ac:dyDescent="0.2">
      <c r="A257" s="308" t="s">
        <v>365</v>
      </c>
      <c r="B257" s="93"/>
      <c r="C257" s="94"/>
      <c r="D257" s="94"/>
      <c r="E257" s="149"/>
      <c r="F257" s="95"/>
      <c r="G257" s="96"/>
      <c r="H257" s="97"/>
      <c r="I257" s="150"/>
      <c r="J257" s="97"/>
      <c r="K257" s="98">
        <f t="shared" si="3"/>
        <v>0</v>
      </c>
    </row>
    <row r="258" spans="1:13" x14ac:dyDescent="0.2">
      <c r="A258" s="308" t="s">
        <v>199</v>
      </c>
      <c r="B258" s="93"/>
      <c r="C258" s="94"/>
      <c r="D258" s="94"/>
      <c r="E258" s="149"/>
      <c r="F258" s="95"/>
      <c r="G258" s="96"/>
      <c r="H258" s="97"/>
      <c r="I258" s="150"/>
      <c r="J258" s="97"/>
      <c r="K258" s="98">
        <f t="shared" si="3"/>
        <v>0</v>
      </c>
    </row>
    <row r="259" spans="1:13" x14ac:dyDescent="0.2">
      <c r="A259" s="308" t="s">
        <v>248</v>
      </c>
      <c r="B259" s="93"/>
      <c r="C259" s="94"/>
      <c r="D259" s="94"/>
      <c r="E259" s="149"/>
      <c r="F259" s="95"/>
      <c r="G259" s="96"/>
      <c r="H259" s="97"/>
      <c r="I259" s="150"/>
      <c r="J259" s="97"/>
      <c r="K259" s="98">
        <f t="shared" si="3"/>
        <v>0</v>
      </c>
    </row>
    <row r="260" spans="1:13" x14ac:dyDescent="0.2">
      <c r="A260" s="308" t="s">
        <v>44</v>
      </c>
      <c r="B260" s="93"/>
      <c r="C260" s="94"/>
      <c r="D260" s="94"/>
      <c r="E260" s="149"/>
      <c r="F260" s="95"/>
      <c r="G260" s="96"/>
      <c r="H260" s="97"/>
      <c r="I260" s="150"/>
      <c r="J260" s="97"/>
      <c r="K260" s="98">
        <f t="shared" si="3"/>
        <v>0</v>
      </c>
    </row>
    <row r="261" spans="1:13" ht="13.5" thickBot="1" x14ac:dyDescent="0.25">
      <c r="A261" s="309" t="s">
        <v>63</v>
      </c>
      <c r="B261" s="310">
        <f>SUM(B4:B260)</f>
        <v>30</v>
      </c>
      <c r="C261" s="310">
        <f t="shared" ref="C261:J261" si="4">SUM(C4:C260)</f>
        <v>0</v>
      </c>
      <c r="D261" s="310">
        <f t="shared" si="4"/>
        <v>0</v>
      </c>
      <c r="E261" s="310">
        <f t="shared" si="4"/>
        <v>0</v>
      </c>
      <c r="F261" s="310">
        <f t="shared" si="4"/>
        <v>44</v>
      </c>
      <c r="G261" s="310">
        <f t="shared" si="4"/>
        <v>8</v>
      </c>
      <c r="H261" s="310">
        <f t="shared" si="4"/>
        <v>15</v>
      </c>
      <c r="I261" s="310">
        <f t="shared" si="4"/>
        <v>0</v>
      </c>
      <c r="J261" s="310">
        <f t="shared" si="4"/>
        <v>0</v>
      </c>
      <c r="K261" s="98">
        <f>SUM(B261:J261)</f>
        <v>97</v>
      </c>
    </row>
    <row r="263" spans="1:13" ht="30" customHeight="1" x14ac:dyDescent="0.2">
      <c r="A263" s="463" t="s">
        <v>572</v>
      </c>
      <c r="B263" s="463"/>
      <c r="C263" s="463"/>
      <c r="D263" s="463"/>
      <c r="E263" s="463"/>
      <c r="F263" s="463"/>
      <c r="G263" s="463"/>
      <c r="H263" s="463"/>
      <c r="I263" s="463"/>
      <c r="J263" s="463"/>
      <c r="K263" s="463"/>
    </row>
    <row r="264" spans="1:13" ht="15" customHeight="1" x14ac:dyDescent="0.2">
      <c r="A264" s="463" t="s">
        <v>573</v>
      </c>
      <c r="B264" s="463"/>
      <c r="C264" s="463"/>
      <c r="D264" s="463"/>
      <c r="E264" s="463"/>
      <c r="F264" s="463"/>
      <c r="G264" s="463"/>
      <c r="H264" s="463"/>
      <c r="I264" s="463"/>
      <c r="J264" s="463"/>
      <c r="K264" s="463"/>
      <c r="M264" s="305"/>
    </row>
    <row r="265" spans="1:13" ht="25.5" customHeight="1" x14ac:dyDescent="0.2">
      <c r="A265" s="463" t="s">
        <v>574</v>
      </c>
      <c r="B265" s="463"/>
      <c r="C265" s="463"/>
      <c r="D265" s="463"/>
      <c r="E265" s="463"/>
      <c r="F265" s="463"/>
      <c r="G265" s="463"/>
      <c r="H265" s="463"/>
      <c r="I265" s="463"/>
      <c r="J265" s="463"/>
      <c r="K265" s="463"/>
      <c r="M265" s="305"/>
    </row>
    <row r="266" spans="1:13" ht="15" customHeight="1" x14ac:dyDescent="0.2">
      <c r="A266" s="463" t="s">
        <v>575</v>
      </c>
      <c r="B266" s="463"/>
      <c r="C266" s="463"/>
      <c r="D266" s="463"/>
      <c r="E266" s="463"/>
      <c r="F266" s="463"/>
      <c r="G266" s="463"/>
      <c r="H266" s="463"/>
      <c r="I266" s="463"/>
      <c r="J266" s="463"/>
      <c r="K266" s="463"/>
      <c r="M266" s="305"/>
    </row>
    <row r="267" spans="1:13" ht="26.25" customHeight="1" x14ac:dyDescent="0.2">
      <c r="A267" s="408" t="s">
        <v>560</v>
      </c>
      <c r="B267" s="408"/>
      <c r="C267" s="408"/>
      <c r="D267" s="408"/>
      <c r="E267" s="408"/>
      <c r="F267" s="408"/>
      <c r="G267" s="408"/>
      <c r="H267" s="408"/>
      <c r="I267" s="408"/>
      <c r="J267" s="408"/>
      <c r="K267" s="408"/>
    </row>
    <row r="268" spans="1:13" ht="26.25" customHeight="1" x14ac:dyDescent="0.2">
      <c r="A268" s="408" t="s">
        <v>383</v>
      </c>
      <c r="B268" s="408"/>
      <c r="C268" s="408"/>
      <c r="D268" s="408"/>
      <c r="E268" s="408"/>
      <c r="F268" s="408"/>
      <c r="G268" s="408"/>
      <c r="H268" s="408"/>
      <c r="I268" s="408"/>
      <c r="J268" s="408"/>
      <c r="K268" s="408"/>
    </row>
    <row r="269" spans="1:13" ht="25.5" customHeight="1" x14ac:dyDescent="0.2">
      <c r="A269" s="408" t="s">
        <v>551</v>
      </c>
      <c r="B269" s="408"/>
      <c r="C269" s="408"/>
      <c r="D269" s="408"/>
      <c r="E269" s="408"/>
      <c r="F269" s="408"/>
      <c r="G269" s="408"/>
      <c r="H269" s="408"/>
      <c r="I269" s="408"/>
      <c r="J269" s="408"/>
      <c r="K269" s="408"/>
    </row>
  </sheetData>
  <sortState xmlns:xlrd2="http://schemas.microsoft.com/office/spreadsheetml/2017/richdata2" ref="A4:A259">
    <sortCondition ref="A4:A259"/>
  </sortState>
  <mergeCells count="15">
    <mergeCell ref="A269:K269"/>
    <mergeCell ref="A268:K268"/>
    <mergeCell ref="A1:K1"/>
    <mergeCell ref="G2:G3"/>
    <mergeCell ref="H2:H3"/>
    <mergeCell ref="I2:I3"/>
    <mergeCell ref="J2:J3"/>
    <mergeCell ref="K2:K3"/>
    <mergeCell ref="A263:K263"/>
    <mergeCell ref="A264:K264"/>
    <mergeCell ref="A265:K265"/>
    <mergeCell ref="A266:K266"/>
    <mergeCell ref="A267:K267"/>
    <mergeCell ref="B2:D2"/>
    <mergeCell ref="E2:F2"/>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K17"/>
  <sheetViews>
    <sheetView workbookViewId="0">
      <selection activeCell="H22" sqref="H22"/>
    </sheetView>
  </sheetViews>
  <sheetFormatPr defaultRowHeight="15" x14ac:dyDescent="0.25"/>
  <cols>
    <col min="1" max="1" width="32.7109375" customWidth="1"/>
    <col min="2" max="2" width="12.7109375" customWidth="1"/>
    <col min="3" max="3" width="12.7109375" style="222" customWidth="1"/>
    <col min="4" max="4" width="12.7109375" customWidth="1"/>
    <col min="5" max="5" width="12.7109375" style="222" customWidth="1"/>
    <col min="6" max="6" width="12.7109375" customWidth="1"/>
    <col min="7" max="7" width="12.7109375" style="222" customWidth="1"/>
    <col min="8" max="8" width="12.7109375" customWidth="1"/>
    <col min="9" max="9" width="12.7109375" style="222" customWidth="1"/>
    <col min="10" max="10" width="12.7109375" customWidth="1"/>
    <col min="11" max="11" width="12.7109375" style="222" customWidth="1"/>
    <col min="12" max="15" width="10.7109375" customWidth="1"/>
  </cols>
  <sheetData>
    <row r="1" spans="1:11" ht="42.75" customHeight="1" x14ac:dyDescent="0.25">
      <c r="A1" s="542" t="s">
        <v>459</v>
      </c>
      <c r="B1" s="543"/>
      <c r="C1" s="543"/>
      <c r="D1" s="543"/>
      <c r="E1" s="543"/>
      <c r="F1" s="543"/>
      <c r="G1" s="543"/>
      <c r="H1" s="543"/>
      <c r="I1" s="543"/>
      <c r="J1" s="543"/>
      <c r="K1" s="544"/>
    </row>
    <row r="2" spans="1:11" ht="15" customHeight="1" x14ac:dyDescent="0.25">
      <c r="A2" s="545" t="s">
        <v>587</v>
      </c>
      <c r="B2" s="402" t="s">
        <v>0</v>
      </c>
      <c r="C2" s="402"/>
      <c r="D2" s="402" t="s">
        <v>2</v>
      </c>
      <c r="E2" s="402"/>
      <c r="F2" s="402" t="s">
        <v>1</v>
      </c>
      <c r="G2" s="402"/>
      <c r="H2" s="402" t="s">
        <v>3</v>
      </c>
      <c r="I2" s="402"/>
      <c r="J2" s="540" t="s">
        <v>426</v>
      </c>
      <c r="K2" s="541"/>
    </row>
    <row r="3" spans="1:11" ht="15" customHeight="1" thickBot="1" x14ac:dyDescent="0.3">
      <c r="A3" s="546"/>
      <c r="B3" s="195" t="s">
        <v>457</v>
      </c>
      <c r="C3" s="217" t="s">
        <v>458</v>
      </c>
      <c r="D3" s="195" t="s">
        <v>457</v>
      </c>
      <c r="E3" s="217" t="s">
        <v>458</v>
      </c>
      <c r="F3" s="195" t="s">
        <v>457</v>
      </c>
      <c r="G3" s="217" t="s">
        <v>458</v>
      </c>
      <c r="H3" s="195" t="s">
        <v>457</v>
      </c>
      <c r="I3" s="217" t="s">
        <v>458</v>
      </c>
      <c r="J3" s="192" t="s">
        <v>457</v>
      </c>
      <c r="K3" s="224" t="s">
        <v>458</v>
      </c>
    </row>
    <row r="4" spans="1:11" x14ac:dyDescent="0.25">
      <c r="A4" s="75" t="s">
        <v>584</v>
      </c>
      <c r="B4" s="536"/>
      <c r="C4" s="536"/>
      <c r="D4" s="536"/>
      <c r="E4" s="536"/>
      <c r="F4" s="536"/>
      <c r="G4" s="536"/>
      <c r="H4" s="536"/>
      <c r="I4" s="536"/>
      <c r="J4" s="536"/>
      <c r="K4" s="225"/>
    </row>
    <row r="5" spans="1:11" ht="45" customHeight="1" x14ac:dyDescent="0.25">
      <c r="A5" s="73" t="s">
        <v>456</v>
      </c>
      <c r="B5" s="175">
        <v>3.6999999999999998E-2</v>
      </c>
      <c r="C5" s="376">
        <v>10</v>
      </c>
      <c r="D5" s="175">
        <v>7.0000000000000007E-2</v>
      </c>
      <c r="E5" s="376">
        <v>7</v>
      </c>
      <c r="F5" s="175">
        <v>1.0999999999999999E-2</v>
      </c>
      <c r="G5" s="376">
        <v>2</v>
      </c>
      <c r="H5" s="175">
        <v>0.222</v>
      </c>
      <c r="I5" s="376">
        <v>2</v>
      </c>
      <c r="J5" s="193">
        <v>3.7999999999999999E-2</v>
      </c>
      <c r="K5" s="377">
        <v>21</v>
      </c>
    </row>
    <row r="6" spans="1:11" ht="51.75" x14ac:dyDescent="0.25">
      <c r="A6" s="73" t="s">
        <v>454</v>
      </c>
      <c r="B6" s="72"/>
      <c r="C6" s="219"/>
      <c r="D6" s="72"/>
      <c r="E6" s="219"/>
      <c r="F6" s="72"/>
      <c r="G6" s="219"/>
      <c r="H6" s="175">
        <v>0.222</v>
      </c>
      <c r="I6" s="376">
        <v>2</v>
      </c>
      <c r="J6" s="196">
        <f>H6</f>
        <v>0.222</v>
      </c>
      <c r="K6" s="227">
        <f>I6</f>
        <v>2</v>
      </c>
    </row>
    <row r="7" spans="1:11" x14ac:dyDescent="0.25">
      <c r="A7" s="70" t="s">
        <v>9</v>
      </c>
      <c r="B7" s="537"/>
      <c r="C7" s="537"/>
      <c r="D7" s="537"/>
      <c r="E7" s="537"/>
      <c r="F7" s="537"/>
      <c r="G7" s="537"/>
      <c r="H7" s="537"/>
      <c r="I7" s="537"/>
      <c r="J7" s="537"/>
      <c r="K7" s="228"/>
    </row>
    <row r="8" spans="1:11" ht="45" customHeight="1" x14ac:dyDescent="0.25">
      <c r="A8" s="73" t="s">
        <v>456</v>
      </c>
      <c r="B8" s="175"/>
      <c r="C8" s="218"/>
      <c r="D8" s="175"/>
      <c r="E8" s="218"/>
      <c r="F8" s="175"/>
      <c r="G8" s="218"/>
      <c r="H8" s="175"/>
      <c r="I8" s="218"/>
      <c r="J8" s="193"/>
      <c r="K8" s="226"/>
    </row>
    <row r="9" spans="1:11" ht="51.75" x14ac:dyDescent="0.25">
      <c r="A9" s="73" t="s">
        <v>455</v>
      </c>
      <c r="B9" s="72"/>
      <c r="C9" s="219"/>
      <c r="D9" s="72"/>
      <c r="E9" s="219"/>
      <c r="F9" s="72"/>
      <c r="G9" s="219"/>
      <c r="H9" s="176"/>
      <c r="I9" s="223"/>
      <c r="J9" s="196">
        <f>H9</f>
        <v>0</v>
      </c>
      <c r="K9" s="227">
        <f>I9</f>
        <v>0</v>
      </c>
    </row>
    <row r="10" spans="1:11" x14ac:dyDescent="0.25">
      <c r="A10" s="70" t="s">
        <v>10</v>
      </c>
      <c r="B10" s="537"/>
      <c r="C10" s="537"/>
      <c r="D10" s="537"/>
      <c r="E10" s="537"/>
      <c r="F10" s="537"/>
      <c r="G10" s="537"/>
      <c r="H10" s="537"/>
      <c r="I10" s="537"/>
      <c r="J10" s="537"/>
      <c r="K10" s="228"/>
    </row>
    <row r="11" spans="1:11" ht="45" customHeight="1" x14ac:dyDescent="0.25">
      <c r="A11" s="73" t="s">
        <v>456</v>
      </c>
      <c r="B11" s="194"/>
      <c r="C11" s="220"/>
      <c r="D11" s="194"/>
      <c r="E11" s="220"/>
      <c r="F11" s="194"/>
      <c r="G11" s="220"/>
      <c r="H11" s="176"/>
      <c r="I11" s="223"/>
      <c r="J11" s="193"/>
      <c r="K11" s="226"/>
    </row>
    <row r="12" spans="1:11" ht="51.75" x14ac:dyDescent="0.25">
      <c r="A12" s="73" t="s">
        <v>455</v>
      </c>
      <c r="B12" s="72"/>
      <c r="C12" s="219"/>
      <c r="D12" s="72"/>
      <c r="E12" s="219"/>
      <c r="F12" s="72"/>
      <c r="G12" s="219"/>
      <c r="H12" s="176"/>
      <c r="I12" s="223"/>
      <c r="J12" s="196">
        <f>H12</f>
        <v>0</v>
      </c>
      <c r="K12" s="227">
        <f>I12</f>
        <v>0</v>
      </c>
    </row>
    <row r="13" spans="1:11" ht="15.75" thickBot="1" x14ac:dyDescent="0.3">
      <c r="A13" s="146" t="s">
        <v>10</v>
      </c>
      <c r="B13" s="177">
        <f>B11</f>
        <v>0</v>
      </c>
      <c r="C13" s="221">
        <f>SUM(C5,C8)</f>
        <v>10</v>
      </c>
      <c r="D13" s="177">
        <f>D11</f>
        <v>0</v>
      </c>
      <c r="E13" s="221">
        <f>SUM(E5,E8)</f>
        <v>7</v>
      </c>
      <c r="F13" s="177">
        <f>F11</f>
        <v>0</v>
      </c>
      <c r="G13" s="221">
        <f>SUM(G5,G8)</f>
        <v>2</v>
      </c>
      <c r="H13" s="177">
        <f>H12</f>
        <v>0</v>
      </c>
      <c r="I13" s="221">
        <f>SUM(I5,I8)</f>
        <v>2</v>
      </c>
      <c r="J13" s="197"/>
      <c r="K13" s="229"/>
    </row>
    <row r="15" spans="1:11" x14ac:dyDescent="0.25">
      <c r="A15" s="538" t="s">
        <v>119</v>
      </c>
      <c r="B15" s="538"/>
      <c r="C15" s="538"/>
      <c r="D15" s="538"/>
      <c r="E15" s="538"/>
      <c r="F15" s="538"/>
      <c r="G15" s="538"/>
      <c r="H15" s="538"/>
      <c r="I15" s="538"/>
      <c r="J15" s="538"/>
      <c r="K15" s="230"/>
    </row>
    <row r="16" spans="1:11" s="179" customFormat="1" ht="30" customHeight="1" x14ac:dyDescent="0.25">
      <c r="A16" s="539" t="s">
        <v>427</v>
      </c>
      <c r="B16" s="539"/>
      <c r="C16" s="539"/>
      <c r="D16" s="539"/>
      <c r="E16" s="539"/>
      <c r="F16" s="539"/>
      <c r="G16" s="539"/>
      <c r="H16" s="539"/>
      <c r="I16" s="539"/>
      <c r="J16" s="539"/>
      <c r="K16" s="231"/>
    </row>
    <row r="17" ht="15" customHeight="1" x14ac:dyDescent="0.25"/>
  </sheetData>
  <mergeCells count="12">
    <mergeCell ref="J2:K2"/>
    <mergeCell ref="A1:K1"/>
    <mergeCell ref="B2:C2"/>
    <mergeCell ref="D2:E2"/>
    <mergeCell ref="F2:G2"/>
    <mergeCell ref="H2:I2"/>
    <mergeCell ref="A2:A3"/>
    <mergeCell ref="B4:J4"/>
    <mergeCell ref="B7:J7"/>
    <mergeCell ref="A15:J15"/>
    <mergeCell ref="A16:J16"/>
    <mergeCell ref="B10:J10"/>
  </mergeCells>
  <pageMargins left="0.7" right="0.7" top="0.78740157499999996" bottom="0.78740157499999996"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34">
    <tabColor rgb="FFFF0000"/>
  </sheetPr>
  <dimension ref="A1:G11"/>
  <sheetViews>
    <sheetView workbookViewId="0">
      <selection activeCell="M37" sqref="M37"/>
    </sheetView>
  </sheetViews>
  <sheetFormatPr defaultColWidth="9.140625" defaultRowHeight="12.75" x14ac:dyDescent="0.2"/>
  <cols>
    <col min="1" max="1" width="26.85546875" style="2" customWidth="1"/>
    <col min="2" max="4" width="15.28515625" style="1" customWidth="1"/>
    <col min="5" max="5" width="14.5703125" style="1" customWidth="1"/>
    <col min="6" max="16384" width="9.140625" style="1"/>
  </cols>
  <sheetData>
    <row r="1" spans="1:7" ht="42.75" customHeight="1" x14ac:dyDescent="0.25">
      <c r="A1" s="507" t="s">
        <v>552</v>
      </c>
      <c r="B1" s="509"/>
      <c r="C1" s="509"/>
      <c r="D1" s="509"/>
      <c r="E1" s="510"/>
      <c r="G1" s="61"/>
    </row>
    <row r="2" spans="1:7" s="4" customFormat="1" ht="15" customHeight="1" x14ac:dyDescent="0.2">
      <c r="A2" s="547" t="s">
        <v>587</v>
      </c>
      <c r="B2" s="399" t="s">
        <v>93</v>
      </c>
      <c r="C2" s="401"/>
      <c r="D2" s="399" t="s">
        <v>424</v>
      </c>
      <c r="E2" s="549"/>
    </row>
    <row r="3" spans="1:7" s="4" customFormat="1" ht="15" customHeight="1" x14ac:dyDescent="0.2">
      <c r="A3" s="548"/>
      <c r="B3" s="299" t="s">
        <v>546</v>
      </c>
      <c r="C3" s="299" t="s">
        <v>547</v>
      </c>
      <c r="D3" s="299" t="s">
        <v>546</v>
      </c>
      <c r="E3" s="292" t="s">
        <v>547</v>
      </c>
    </row>
    <row r="4" spans="1:7" s="5" customFormat="1" x14ac:dyDescent="0.2">
      <c r="A4" s="142" t="s">
        <v>584</v>
      </c>
      <c r="B4" s="81">
        <v>1</v>
      </c>
      <c r="C4" s="298"/>
      <c r="D4" s="298">
        <v>1</v>
      </c>
      <c r="E4" s="91"/>
    </row>
    <row r="5" spans="1:7" s="5" customFormat="1" x14ac:dyDescent="0.2">
      <c r="A5" s="142" t="s">
        <v>9</v>
      </c>
      <c r="B5" s="81"/>
      <c r="C5" s="298"/>
      <c r="D5" s="298"/>
      <c r="E5" s="91"/>
    </row>
    <row r="6" spans="1:7" s="5" customFormat="1" x14ac:dyDescent="0.2">
      <c r="A6" s="142" t="s">
        <v>77</v>
      </c>
      <c r="B6" s="81"/>
      <c r="C6" s="298"/>
      <c r="D6" s="298"/>
      <c r="E6" s="91"/>
    </row>
    <row r="7" spans="1:7" ht="12.75" customHeight="1" thickBot="1" x14ac:dyDescent="0.25">
      <c r="A7" s="115" t="s">
        <v>4</v>
      </c>
      <c r="B7" s="302">
        <f>SUM(B4:B6)</f>
        <v>1</v>
      </c>
      <c r="C7" s="302">
        <f>SUM(C4:C6)</f>
        <v>0</v>
      </c>
      <c r="D7" s="302">
        <f>SUM(D4:D6)</f>
        <v>1</v>
      </c>
      <c r="E7" s="260">
        <f>SUM(E4:E6)</f>
        <v>0</v>
      </c>
    </row>
    <row r="8" spans="1:7" ht="12.75" customHeight="1" x14ac:dyDescent="0.2">
      <c r="A8" s="301"/>
      <c r="B8" s="301"/>
      <c r="C8" s="301"/>
      <c r="D8" s="301"/>
      <c r="E8" s="301"/>
    </row>
    <row r="9" spans="1:7" x14ac:dyDescent="0.2">
      <c r="A9" s="84" t="s">
        <v>117</v>
      </c>
      <c r="B9" s="84"/>
      <c r="C9" s="84"/>
      <c r="D9" s="84"/>
      <c r="E9" s="84"/>
    </row>
    <row r="10" spans="1:7" ht="39.950000000000003" customHeight="1" x14ac:dyDescent="0.2">
      <c r="A10" s="408" t="s">
        <v>425</v>
      </c>
      <c r="B10" s="408"/>
      <c r="C10" s="408"/>
      <c r="D10" s="408"/>
      <c r="E10" s="408"/>
    </row>
    <row r="11" spans="1:7" ht="25.5" customHeight="1" x14ac:dyDescent="0.2">
      <c r="A11" s="408" t="s">
        <v>548</v>
      </c>
      <c r="B11" s="408"/>
      <c r="C11" s="408"/>
      <c r="D11" s="408"/>
      <c r="E11" s="408"/>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tabColor rgb="FFFF0000"/>
    <pageSetUpPr fitToPage="1"/>
  </sheetPr>
  <dimension ref="A1:W49"/>
  <sheetViews>
    <sheetView tabSelected="1" zoomScaleNormal="100" workbookViewId="0">
      <selection activeCell="N20" sqref="N20"/>
    </sheetView>
  </sheetViews>
  <sheetFormatPr defaultColWidth="9.140625" defaultRowHeight="12.75" x14ac:dyDescent="0.2"/>
  <cols>
    <col min="1" max="1" width="47.71093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395" t="s">
        <v>366</v>
      </c>
      <c r="B1" s="396"/>
      <c r="C1" s="396"/>
      <c r="D1" s="396"/>
      <c r="E1" s="396"/>
      <c r="F1" s="396"/>
      <c r="G1" s="396"/>
      <c r="H1" s="396"/>
      <c r="I1" s="396"/>
      <c r="J1" s="397"/>
      <c r="K1" s="398"/>
      <c r="M1" s="394"/>
      <c r="N1" s="394"/>
      <c r="O1" s="394"/>
      <c r="P1" s="394"/>
      <c r="Q1" s="394"/>
      <c r="R1" s="394"/>
      <c r="S1" s="394"/>
      <c r="T1" s="394"/>
      <c r="U1" s="394"/>
      <c r="V1" s="394"/>
      <c r="W1" s="394"/>
    </row>
    <row r="2" spans="1:23" s="4" customFormat="1" ht="38.25" customHeight="1" x14ac:dyDescent="0.25">
      <c r="A2" s="96" t="s">
        <v>585</v>
      </c>
      <c r="B2" s="256"/>
      <c r="C2" s="399" t="s">
        <v>0</v>
      </c>
      <c r="D2" s="400"/>
      <c r="E2" s="399" t="s">
        <v>2</v>
      </c>
      <c r="F2" s="400"/>
      <c r="G2" s="399" t="s">
        <v>1</v>
      </c>
      <c r="H2" s="400"/>
      <c r="I2" s="399" t="s">
        <v>3</v>
      </c>
      <c r="J2" s="401"/>
      <c r="K2" s="257" t="s">
        <v>4</v>
      </c>
      <c r="N2" s="57"/>
      <c r="O2" s="57"/>
      <c r="P2" s="57"/>
      <c r="Q2" s="57"/>
      <c r="R2" s="57"/>
      <c r="S2" s="57"/>
      <c r="T2" s="57"/>
      <c r="U2" s="57"/>
      <c r="V2" s="57"/>
      <c r="W2" s="57"/>
    </row>
    <row r="3" spans="1:23" s="4" customFormat="1" ht="13.5" customHeight="1" thickBot="1" x14ac:dyDescent="0.25">
      <c r="A3" s="90"/>
      <c r="B3" s="258"/>
      <c r="C3" s="259" t="s">
        <v>7</v>
      </c>
      <c r="D3" s="259" t="s">
        <v>8</v>
      </c>
      <c r="E3" s="259" t="s">
        <v>7</v>
      </c>
      <c r="F3" s="259" t="s">
        <v>8</v>
      </c>
      <c r="G3" s="259" t="s">
        <v>7</v>
      </c>
      <c r="H3" s="259" t="s">
        <v>8</v>
      </c>
      <c r="I3" s="259" t="s">
        <v>7</v>
      </c>
      <c r="J3" s="259" t="s">
        <v>8</v>
      </c>
      <c r="K3" s="260"/>
      <c r="M3" s="46"/>
    </row>
    <row r="4" spans="1:23" s="5" customFormat="1" ht="15" customHeight="1" x14ac:dyDescent="0.2">
      <c r="A4" s="185" t="s">
        <v>584</v>
      </c>
      <c r="B4" s="391"/>
      <c r="C4" s="392"/>
      <c r="D4" s="392"/>
      <c r="E4" s="392"/>
      <c r="F4" s="392"/>
      <c r="G4" s="392"/>
      <c r="H4" s="392"/>
      <c r="I4" s="392"/>
      <c r="J4" s="392"/>
      <c r="K4" s="393"/>
      <c r="M4" s="46"/>
    </row>
    <row r="5" spans="1:23" s="2" customFormat="1" x14ac:dyDescent="0.2">
      <c r="A5" s="261" t="s">
        <v>493</v>
      </c>
      <c r="B5" s="262" t="s">
        <v>492</v>
      </c>
      <c r="C5" s="388"/>
      <c r="D5" s="389"/>
      <c r="E5" s="389"/>
      <c r="F5" s="389"/>
      <c r="G5" s="389"/>
      <c r="H5" s="389"/>
      <c r="I5" s="389"/>
      <c r="J5" s="389"/>
      <c r="K5" s="390"/>
    </row>
    <row r="6" spans="1:23" x14ac:dyDescent="0.2">
      <c r="A6" s="114" t="s">
        <v>507</v>
      </c>
      <c r="B6" s="263" t="s">
        <v>494</v>
      </c>
      <c r="C6" s="92"/>
      <c r="D6" s="92"/>
      <c r="E6" s="92"/>
      <c r="F6" s="92"/>
      <c r="G6" s="92"/>
      <c r="H6" s="92"/>
      <c r="I6" s="92"/>
      <c r="J6" s="92"/>
      <c r="K6" s="103">
        <f>SUM(C6:J6)</f>
        <v>0</v>
      </c>
    </row>
    <row r="7" spans="1:23" x14ac:dyDescent="0.2">
      <c r="A7" s="114" t="s">
        <v>508</v>
      </c>
      <c r="B7" s="263" t="s">
        <v>495</v>
      </c>
      <c r="C7" s="92">
        <v>14</v>
      </c>
      <c r="D7" s="92">
        <v>8</v>
      </c>
      <c r="E7" s="92">
        <v>3</v>
      </c>
      <c r="F7" s="92">
        <v>3</v>
      </c>
      <c r="G7" s="92">
        <v>11</v>
      </c>
      <c r="H7" s="92">
        <v>9</v>
      </c>
      <c r="I7" s="92">
        <v>5</v>
      </c>
      <c r="J7" s="104">
        <v>5</v>
      </c>
      <c r="K7" s="103">
        <f t="shared" ref="K7:K16" si="0">SUM(C7:J7)</f>
        <v>58</v>
      </c>
    </row>
    <row r="8" spans="1:23" x14ac:dyDescent="0.2">
      <c r="A8" s="114" t="s">
        <v>509</v>
      </c>
      <c r="B8" s="263" t="s">
        <v>496</v>
      </c>
      <c r="C8" s="92">
        <v>1</v>
      </c>
      <c r="D8" s="92"/>
      <c r="E8" s="92"/>
      <c r="F8" s="92"/>
      <c r="G8" s="92"/>
      <c r="H8" s="92"/>
      <c r="I8" s="92"/>
      <c r="J8" s="104"/>
      <c r="K8" s="103">
        <f t="shared" si="0"/>
        <v>1</v>
      </c>
    </row>
    <row r="9" spans="1:23" x14ac:dyDescent="0.2">
      <c r="A9" s="114" t="s">
        <v>510</v>
      </c>
      <c r="B9" s="263" t="s">
        <v>497</v>
      </c>
      <c r="C9" s="92"/>
      <c r="D9" s="92"/>
      <c r="E9" s="92"/>
      <c r="F9" s="92"/>
      <c r="G9" s="92"/>
      <c r="H9" s="92"/>
      <c r="I9" s="92"/>
      <c r="J9" s="104"/>
      <c r="K9" s="103">
        <f t="shared" si="0"/>
        <v>0</v>
      </c>
    </row>
    <row r="10" spans="1:23" x14ac:dyDescent="0.2">
      <c r="A10" s="114" t="s">
        <v>511</v>
      </c>
      <c r="B10" s="263" t="s">
        <v>498</v>
      </c>
      <c r="C10" s="92"/>
      <c r="D10" s="92"/>
      <c r="E10" s="92"/>
      <c r="F10" s="92"/>
      <c r="G10" s="92">
        <v>1</v>
      </c>
      <c r="H10" s="92">
        <v>1</v>
      </c>
      <c r="I10" s="92"/>
      <c r="J10" s="104"/>
      <c r="K10" s="103">
        <f t="shared" si="0"/>
        <v>2</v>
      </c>
    </row>
    <row r="11" spans="1:23" x14ac:dyDescent="0.2">
      <c r="A11" s="114" t="s">
        <v>512</v>
      </c>
      <c r="B11" s="263" t="s">
        <v>499</v>
      </c>
      <c r="C11" s="92"/>
      <c r="D11" s="92"/>
      <c r="E11" s="92"/>
      <c r="F11" s="92"/>
      <c r="G11" s="92"/>
      <c r="H11" s="92"/>
      <c r="I11" s="92"/>
      <c r="J11" s="104"/>
      <c r="K11" s="103">
        <f t="shared" si="0"/>
        <v>0</v>
      </c>
    </row>
    <row r="12" spans="1:23" x14ac:dyDescent="0.2">
      <c r="A12" s="114" t="s">
        <v>506</v>
      </c>
      <c r="B12" s="263" t="s">
        <v>500</v>
      </c>
      <c r="C12" s="92"/>
      <c r="D12" s="92"/>
      <c r="E12" s="92"/>
      <c r="F12" s="92"/>
      <c r="G12" s="92"/>
      <c r="H12" s="92"/>
      <c r="I12" s="92"/>
      <c r="J12" s="104"/>
      <c r="K12" s="103">
        <f t="shared" si="0"/>
        <v>0</v>
      </c>
    </row>
    <row r="13" spans="1:23" x14ac:dyDescent="0.2">
      <c r="A13" s="114" t="s">
        <v>513</v>
      </c>
      <c r="B13" s="263" t="s">
        <v>501</v>
      </c>
      <c r="C13" s="92"/>
      <c r="D13" s="92"/>
      <c r="E13" s="92"/>
      <c r="F13" s="92"/>
      <c r="G13" s="92"/>
      <c r="H13" s="92"/>
      <c r="I13" s="92"/>
      <c r="J13" s="104"/>
      <c r="K13" s="103">
        <f t="shared" si="0"/>
        <v>0</v>
      </c>
    </row>
    <row r="14" spans="1:23" x14ac:dyDescent="0.2">
      <c r="A14" s="114" t="s">
        <v>514</v>
      </c>
      <c r="B14" s="263" t="s">
        <v>502</v>
      </c>
      <c r="C14" s="92"/>
      <c r="D14" s="92"/>
      <c r="E14" s="92"/>
      <c r="F14" s="92"/>
      <c r="G14" s="92"/>
      <c r="H14" s="92"/>
      <c r="I14" s="92"/>
      <c r="J14" s="104"/>
      <c r="K14" s="103">
        <f t="shared" si="0"/>
        <v>0</v>
      </c>
    </row>
    <row r="15" spans="1:23" ht="12.75" customHeight="1" x14ac:dyDescent="0.2">
      <c r="A15" s="114" t="s">
        <v>515</v>
      </c>
      <c r="B15" s="263" t="s">
        <v>503</v>
      </c>
      <c r="C15" s="92">
        <v>1</v>
      </c>
      <c r="D15" s="92">
        <v>1</v>
      </c>
      <c r="E15" s="92"/>
      <c r="F15" s="92"/>
      <c r="G15" s="92">
        <v>1</v>
      </c>
      <c r="H15" s="92"/>
      <c r="I15" s="92"/>
      <c r="J15" s="104"/>
      <c r="K15" s="103">
        <f t="shared" si="0"/>
        <v>3</v>
      </c>
    </row>
    <row r="16" spans="1:23" x14ac:dyDescent="0.2">
      <c r="A16" s="114" t="s">
        <v>505</v>
      </c>
      <c r="B16" s="263" t="s">
        <v>504</v>
      </c>
      <c r="C16" s="92">
        <v>2</v>
      </c>
      <c r="D16" s="92">
        <v>2</v>
      </c>
      <c r="E16" s="92"/>
      <c r="F16" s="92"/>
      <c r="G16" s="92">
        <v>2</v>
      </c>
      <c r="H16" s="92">
        <v>2</v>
      </c>
      <c r="I16" s="92"/>
      <c r="J16" s="104"/>
      <c r="K16" s="103">
        <f t="shared" si="0"/>
        <v>8</v>
      </c>
    </row>
    <row r="17" spans="1:11" x14ac:dyDescent="0.2">
      <c r="A17" s="264" t="s">
        <v>83</v>
      </c>
      <c r="B17" s="265" t="s">
        <v>84</v>
      </c>
      <c r="C17" s="110">
        <f>SUM(C6:C16)</f>
        <v>18</v>
      </c>
      <c r="D17" s="110">
        <f t="shared" ref="D17:J17" si="1">SUM(D6:D16)</f>
        <v>11</v>
      </c>
      <c r="E17" s="110">
        <f t="shared" si="1"/>
        <v>3</v>
      </c>
      <c r="F17" s="110">
        <f t="shared" si="1"/>
        <v>3</v>
      </c>
      <c r="G17" s="110">
        <f t="shared" si="1"/>
        <v>15</v>
      </c>
      <c r="H17" s="110">
        <f t="shared" si="1"/>
        <v>12</v>
      </c>
      <c r="I17" s="110">
        <f t="shared" si="1"/>
        <v>5</v>
      </c>
      <c r="J17" s="110">
        <f t="shared" si="1"/>
        <v>5</v>
      </c>
      <c r="K17" s="103">
        <f>SUM(K6:K16)</f>
        <v>72</v>
      </c>
    </row>
    <row r="18" spans="1:11" s="5" customFormat="1" x14ac:dyDescent="0.2">
      <c r="A18" s="116" t="s">
        <v>9</v>
      </c>
      <c r="B18" s="266"/>
      <c r="C18" s="385"/>
      <c r="D18" s="386"/>
      <c r="E18" s="386"/>
      <c r="F18" s="386"/>
      <c r="G18" s="386"/>
      <c r="H18" s="386"/>
      <c r="I18" s="386"/>
      <c r="J18" s="386"/>
      <c r="K18" s="387"/>
    </row>
    <row r="19" spans="1:11" s="2" customFormat="1" x14ac:dyDescent="0.2">
      <c r="A19" s="261" t="s">
        <v>493</v>
      </c>
      <c r="B19" s="262" t="s">
        <v>492</v>
      </c>
      <c r="C19" s="388"/>
      <c r="D19" s="389"/>
      <c r="E19" s="389"/>
      <c r="F19" s="389"/>
      <c r="G19" s="389"/>
      <c r="H19" s="389"/>
      <c r="I19" s="389"/>
      <c r="J19" s="389"/>
      <c r="K19" s="390"/>
    </row>
    <row r="20" spans="1:11" x14ac:dyDescent="0.2">
      <c r="A20" s="114" t="s">
        <v>507</v>
      </c>
      <c r="B20" s="263" t="s">
        <v>494</v>
      </c>
      <c r="C20" s="92"/>
      <c r="D20" s="92"/>
      <c r="E20" s="92"/>
      <c r="F20" s="92"/>
      <c r="G20" s="92"/>
      <c r="H20" s="92"/>
      <c r="I20" s="92"/>
      <c r="J20" s="104"/>
      <c r="K20" s="103">
        <f>SUM(C20:J20)</f>
        <v>0</v>
      </c>
    </row>
    <row r="21" spans="1:11" x14ac:dyDescent="0.2">
      <c r="A21" s="114" t="s">
        <v>508</v>
      </c>
      <c r="B21" s="263" t="s">
        <v>495</v>
      </c>
      <c r="C21" s="92"/>
      <c r="D21" s="92"/>
      <c r="E21" s="92"/>
      <c r="F21" s="92"/>
      <c r="G21" s="92"/>
      <c r="H21" s="92"/>
      <c r="I21" s="92"/>
      <c r="J21" s="104"/>
      <c r="K21" s="103">
        <f t="shared" ref="K21:K30" si="2">SUM(C21:J21)</f>
        <v>0</v>
      </c>
    </row>
    <row r="22" spans="1:11" x14ac:dyDescent="0.2">
      <c r="A22" s="114" t="s">
        <v>509</v>
      </c>
      <c r="B22" s="263" t="s">
        <v>496</v>
      </c>
      <c r="C22" s="92"/>
      <c r="D22" s="92"/>
      <c r="E22" s="92"/>
      <c r="F22" s="92"/>
      <c r="G22" s="92"/>
      <c r="H22" s="92"/>
      <c r="I22" s="92"/>
      <c r="J22" s="104"/>
      <c r="K22" s="103">
        <f t="shared" si="2"/>
        <v>0</v>
      </c>
    </row>
    <row r="23" spans="1:11" x14ac:dyDescent="0.2">
      <c r="A23" s="114" t="s">
        <v>510</v>
      </c>
      <c r="B23" s="263" t="s">
        <v>497</v>
      </c>
      <c r="C23" s="92"/>
      <c r="D23" s="92"/>
      <c r="E23" s="92"/>
      <c r="F23" s="92"/>
      <c r="G23" s="92"/>
      <c r="H23" s="92"/>
      <c r="I23" s="92"/>
      <c r="J23" s="104"/>
      <c r="K23" s="103">
        <f t="shared" si="2"/>
        <v>0</v>
      </c>
    </row>
    <row r="24" spans="1:11" x14ac:dyDescent="0.2">
      <c r="A24" s="114" t="s">
        <v>511</v>
      </c>
      <c r="B24" s="263" t="s">
        <v>498</v>
      </c>
      <c r="C24" s="92"/>
      <c r="D24" s="92"/>
      <c r="E24" s="92"/>
      <c r="F24" s="92"/>
      <c r="G24" s="92"/>
      <c r="H24" s="92"/>
      <c r="I24" s="92"/>
      <c r="J24" s="104"/>
      <c r="K24" s="103">
        <f t="shared" si="2"/>
        <v>0</v>
      </c>
    </row>
    <row r="25" spans="1:11" x14ac:dyDescent="0.2">
      <c r="A25" s="114" t="s">
        <v>512</v>
      </c>
      <c r="B25" s="263" t="s">
        <v>499</v>
      </c>
      <c r="C25" s="92"/>
      <c r="D25" s="92"/>
      <c r="E25" s="92"/>
      <c r="F25" s="92"/>
      <c r="G25" s="92"/>
      <c r="H25" s="92"/>
      <c r="I25" s="92"/>
      <c r="J25" s="104"/>
      <c r="K25" s="103">
        <f t="shared" si="2"/>
        <v>0</v>
      </c>
    </row>
    <row r="26" spans="1:11" x14ac:dyDescent="0.2">
      <c r="A26" s="114" t="s">
        <v>506</v>
      </c>
      <c r="B26" s="263" t="s">
        <v>500</v>
      </c>
      <c r="C26" s="92"/>
      <c r="D26" s="92"/>
      <c r="E26" s="92"/>
      <c r="F26" s="92"/>
      <c r="G26" s="92"/>
      <c r="H26" s="92"/>
      <c r="I26" s="92"/>
      <c r="J26" s="104"/>
      <c r="K26" s="103">
        <f t="shared" si="2"/>
        <v>0</v>
      </c>
    </row>
    <row r="27" spans="1:11" x14ac:dyDescent="0.2">
      <c r="A27" s="114" t="s">
        <v>513</v>
      </c>
      <c r="B27" s="263" t="s">
        <v>501</v>
      </c>
      <c r="C27" s="92"/>
      <c r="D27" s="92"/>
      <c r="E27" s="92"/>
      <c r="F27" s="92"/>
      <c r="G27" s="92"/>
      <c r="H27" s="92"/>
      <c r="I27" s="92"/>
      <c r="J27" s="104"/>
      <c r="K27" s="103">
        <f t="shared" si="2"/>
        <v>0</v>
      </c>
    </row>
    <row r="28" spans="1:11" x14ac:dyDescent="0.2">
      <c r="A28" s="114" t="s">
        <v>514</v>
      </c>
      <c r="B28" s="263" t="s">
        <v>502</v>
      </c>
      <c r="C28" s="92"/>
      <c r="D28" s="92"/>
      <c r="E28" s="92"/>
      <c r="F28" s="92"/>
      <c r="G28" s="92"/>
      <c r="H28" s="92"/>
      <c r="I28" s="92"/>
      <c r="J28" s="104"/>
      <c r="K28" s="103">
        <f t="shared" si="2"/>
        <v>0</v>
      </c>
    </row>
    <row r="29" spans="1:11" ht="12.75" customHeight="1" x14ac:dyDescent="0.2">
      <c r="A29" s="114" t="s">
        <v>515</v>
      </c>
      <c r="B29" s="263" t="s">
        <v>503</v>
      </c>
      <c r="C29" s="105"/>
      <c r="D29" s="105"/>
      <c r="E29" s="105"/>
      <c r="F29" s="105"/>
      <c r="G29" s="105"/>
      <c r="H29" s="105"/>
      <c r="I29" s="105"/>
      <c r="J29" s="106"/>
      <c r="K29" s="107">
        <f t="shared" si="2"/>
        <v>0</v>
      </c>
    </row>
    <row r="30" spans="1:11" x14ac:dyDescent="0.2">
      <c r="A30" s="114" t="s">
        <v>505</v>
      </c>
      <c r="B30" s="263" t="s">
        <v>504</v>
      </c>
      <c r="C30" s="105"/>
      <c r="D30" s="105"/>
      <c r="E30" s="105"/>
      <c r="F30" s="105"/>
      <c r="G30" s="105"/>
      <c r="H30" s="105"/>
      <c r="I30" s="105"/>
      <c r="J30" s="106"/>
      <c r="K30" s="107">
        <f t="shared" si="2"/>
        <v>0</v>
      </c>
    </row>
    <row r="31" spans="1:11" x14ac:dyDescent="0.2">
      <c r="A31" s="267" t="s">
        <v>83</v>
      </c>
      <c r="B31" s="268" t="s">
        <v>84</v>
      </c>
      <c r="C31" s="110">
        <f>SUM(C20:C30)</f>
        <v>0</v>
      </c>
      <c r="D31" s="110">
        <f t="shared" ref="D31:J31" si="3">SUM(D20:D30)</f>
        <v>0</v>
      </c>
      <c r="E31" s="110">
        <f t="shared" si="3"/>
        <v>0</v>
      </c>
      <c r="F31" s="110">
        <f t="shared" si="3"/>
        <v>0</v>
      </c>
      <c r="G31" s="110">
        <f t="shared" si="3"/>
        <v>0</v>
      </c>
      <c r="H31" s="110">
        <f t="shared" si="3"/>
        <v>0</v>
      </c>
      <c r="I31" s="110">
        <f t="shared" si="3"/>
        <v>0</v>
      </c>
      <c r="J31" s="110">
        <f t="shared" si="3"/>
        <v>0</v>
      </c>
      <c r="K31" s="107">
        <f>SUM(K20:K30)</f>
        <v>0</v>
      </c>
    </row>
    <row r="32" spans="1:11" x14ac:dyDescent="0.2">
      <c r="A32" s="185" t="s">
        <v>584</v>
      </c>
      <c r="B32" s="266"/>
      <c r="C32" s="385"/>
      <c r="D32" s="386"/>
      <c r="E32" s="386"/>
      <c r="F32" s="386"/>
      <c r="G32" s="386"/>
      <c r="H32" s="386"/>
      <c r="I32" s="386"/>
      <c r="J32" s="386"/>
      <c r="K32" s="387"/>
    </row>
    <row r="33" spans="1:11" x14ac:dyDescent="0.2">
      <c r="A33" s="261" t="s">
        <v>493</v>
      </c>
      <c r="B33" s="262" t="s">
        <v>492</v>
      </c>
      <c r="C33" s="388"/>
      <c r="D33" s="389"/>
      <c r="E33" s="389"/>
      <c r="F33" s="389"/>
      <c r="G33" s="389"/>
      <c r="H33" s="389"/>
      <c r="I33" s="389"/>
      <c r="J33" s="389"/>
      <c r="K33" s="390"/>
    </row>
    <row r="34" spans="1:11" x14ac:dyDescent="0.2">
      <c r="A34" s="114" t="s">
        <v>507</v>
      </c>
      <c r="B34" s="263" t="s">
        <v>494</v>
      </c>
      <c r="C34" s="92">
        <f>SUM(C6,C20)</f>
        <v>0</v>
      </c>
      <c r="D34" s="92">
        <f t="shared" ref="D34:J34" si="4">SUM(D6,D20)</f>
        <v>0</v>
      </c>
      <c r="E34" s="92">
        <f t="shared" si="4"/>
        <v>0</v>
      </c>
      <c r="F34" s="92">
        <f t="shared" si="4"/>
        <v>0</v>
      </c>
      <c r="G34" s="92">
        <f t="shared" si="4"/>
        <v>0</v>
      </c>
      <c r="H34" s="92">
        <f t="shared" si="4"/>
        <v>0</v>
      </c>
      <c r="I34" s="92">
        <f t="shared" si="4"/>
        <v>0</v>
      </c>
      <c r="J34" s="92">
        <f t="shared" si="4"/>
        <v>0</v>
      </c>
      <c r="K34" s="103">
        <f>SUM(C34:J34)</f>
        <v>0</v>
      </c>
    </row>
    <row r="35" spans="1:11" x14ac:dyDescent="0.2">
      <c r="A35" s="114" t="s">
        <v>508</v>
      </c>
      <c r="B35" s="263" t="s">
        <v>495</v>
      </c>
      <c r="C35" s="92">
        <f t="shared" ref="C35:J44" si="5">SUM(C7,C21)</f>
        <v>14</v>
      </c>
      <c r="D35" s="92">
        <f t="shared" si="5"/>
        <v>8</v>
      </c>
      <c r="E35" s="92">
        <f t="shared" si="5"/>
        <v>3</v>
      </c>
      <c r="F35" s="92">
        <f t="shared" si="5"/>
        <v>3</v>
      </c>
      <c r="G35" s="92">
        <f t="shared" si="5"/>
        <v>11</v>
      </c>
      <c r="H35" s="92">
        <f t="shared" si="5"/>
        <v>9</v>
      </c>
      <c r="I35" s="92">
        <f t="shared" si="5"/>
        <v>5</v>
      </c>
      <c r="J35" s="92">
        <f t="shared" si="5"/>
        <v>5</v>
      </c>
      <c r="K35" s="103">
        <f t="shared" ref="K35:K44" si="6">SUM(C35:J35)</f>
        <v>58</v>
      </c>
    </row>
    <row r="36" spans="1:11" x14ac:dyDescent="0.2">
      <c r="A36" s="114" t="s">
        <v>509</v>
      </c>
      <c r="B36" s="263" t="s">
        <v>496</v>
      </c>
      <c r="C36" s="92">
        <f t="shared" si="5"/>
        <v>1</v>
      </c>
      <c r="D36" s="92">
        <f t="shared" si="5"/>
        <v>0</v>
      </c>
      <c r="E36" s="92">
        <f t="shared" si="5"/>
        <v>0</v>
      </c>
      <c r="F36" s="92">
        <f t="shared" si="5"/>
        <v>0</v>
      </c>
      <c r="G36" s="92">
        <f t="shared" si="5"/>
        <v>0</v>
      </c>
      <c r="H36" s="92">
        <f t="shared" si="5"/>
        <v>0</v>
      </c>
      <c r="I36" s="92">
        <f t="shared" si="5"/>
        <v>0</v>
      </c>
      <c r="J36" s="92">
        <f t="shared" si="5"/>
        <v>0</v>
      </c>
      <c r="K36" s="103">
        <f t="shared" si="6"/>
        <v>1</v>
      </c>
    </row>
    <row r="37" spans="1:11" x14ac:dyDescent="0.2">
      <c r="A37" s="114" t="s">
        <v>510</v>
      </c>
      <c r="B37" s="263" t="s">
        <v>497</v>
      </c>
      <c r="C37" s="92">
        <f t="shared" si="5"/>
        <v>0</v>
      </c>
      <c r="D37" s="92">
        <f t="shared" si="5"/>
        <v>0</v>
      </c>
      <c r="E37" s="92">
        <f t="shared" si="5"/>
        <v>0</v>
      </c>
      <c r="F37" s="92">
        <f t="shared" si="5"/>
        <v>0</v>
      </c>
      <c r="G37" s="92">
        <f t="shared" si="5"/>
        <v>0</v>
      </c>
      <c r="H37" s="92">
        <f t="shared" si="5"/>
        <v>0</v>
      </c>
      <c r="I37" s="92">
        <f t="shared" si="5"/>
        <v>0</v>
      </c>
      <c r="J37" s="92">
        <f t="shared" si="5"/>
        <v>0</v>
      </c>
      <c r="K37" s="103">
        <f t="shared" si="6"/>
        <v>0</v>
      </c>
    </row>
    <row r="38" spans="1:11" x14ac:dyDescent="0.2">
      <c r="A38" s="114" t="s">
        <v>511</v>
      </c>
      <c r="B38" s="263" t="s">
        <v>498</v>
      </c>
      <c r="C38" s="92">
        <f t="shared" si="5"/>
        <v>0</v>
      </c>
      <c r="D38" s="92">
        <f t="shared" si="5"/>
        <v>0</v>
      </c>
      <c r="E38" s="92">
        <f t="shared" si="5"/>
        <v>0</v>
      </c>
      <c r="F38" s="92">
        <f t="shared" si="5"/>
        <v>0</v>
      </c>
      <c r="G38" s="92">
        <f t="shared" si="5"/>
        <v>1</v>
      </c>
      <c r="H38" s="92">
        <f t="shared" si="5"/>
        <v>1</v>
      </c>
      <c r="I38" s="92">
        <f t="shared" si="5"/>
        <v>0</v>
      </c>
      <c r="J38" s="92">
        <f t="shared" si="5"/>
        <v>0</v>
      </c>
      <c r="K38" s="103">
        <f t="shared" si="6"/>
        <v>2</v>
      </c>
    </row>
    <row r="39" spans="1:11" x14ac:dyDescent="0.2">
      <c r="A39" s="114" t="s">
        <v>512</v>
      </c>
      <c r="B39" s="263" t="s">
        <v>499</v>
      </c>
      <c r="C39" s="92">
        <f t="shared" si="5"/>
        <v>0</v>
      </c>
      <c r="D39" s="92">
        <f t="shared" si="5"/>
        <v>0</v>
      </c>
      <c r="E39" s="92">
        <f t="shared" si="5"/>
        <v>0</v>
      </c>
      <c r="F39" s="92">
        <f t="shared" si="5"/>
        <v>0</v>
      </c>
      <c r="G39" s="92">
        <f t="shared" si="5"/>
        <v>0</v>
      </c>
      <c r="H39" s="92">
        <f t="shared" si="5"/>
        <v>0</v>
      </c>
      <c r="I39" s="92">
        <f t="shared" si="5"/>
        <v>0</v>
      </c>
      <c r="J39" s="92">
        <f t="shared" si="5"/>
        <v>0</v>
      </c>
      <c r="K39" s="103">
        <f t="shared" si="6"/>
        <v>0</v>
      </c>
    </row>
    <row r="40" spans="1:11" x14ac:dyDescent="0.2">
      <c r="A40" s="114" t="s">
        <v>506</v>
      </c>
      <c r="B40" s="263" t="s">
        <v>500</v>
      </c>
      <c r="C40" s="92">
        <f t="shared" si="5"/>
        <v>0</v>
      </c>
      <c r="D40" s="92">
        <f t="shared" si="5"/>
        <v>0</v>
      </c>
      <c r="E40" s="92">
        <f t="shared" si="5"/>
        <v>0</v>
      </c>
      <c r="F40" s="92">
        <f t="shared" si="5"/>
        <v>0</v>
      </c>
      <c r="G40" s="92">
        <f t="shared" si="5"/>
        <v>0</v>
      </c>
      <c r="H40" s="92">
        <f t="shared" si="5"/>
        <v>0</v>
      </c>
      <c r="I40" s="92">
        <f t="shared" si="5"/>
        <v>0</v>
      </c>
      <c r="J40" s="92">
        <f t="shared" si="5"/>
        <v>0</v>
      </c>
      <c r="K40" s="103">
        <f t="shared" si="6"/>
        <v>0</v>
      </c>
    </row>
    <row r="41" spans="1:11" x14ac:dyDescent="0.2">
      <c r="A41" s="114" t="s">
        <v>513</v>
      </c>
      <c r="B41" s="263" t="s">
        <v>501</v>
      </c>
      <c r="C41" s="92">
        <f t="shared" si="5"/>
        <v>0</v>
      </c>
      <c r="D41" s="92">
        <f t="shared" si="5"/>
        <v>0</v>
      </c>
      <c r="E41" s="92">
        <f t="shared" si="5"/>
        <v>0</v>
      </c>
      <c r="F41" s="92">
        <f t="shared" si="5"/>
        <v>0</v>
      </c>
      <c r="G41" s="92">
        <f t="shared" si="5"/>
        <v>0</v>
      </c>
      <c r="H41" s="92">
        <f t="shared" si="5"/>
        <v>0</v>
      </c>
      <c r="I41" s="92">
        <f t="shared" si="5"/>
        <v>0</v>
      </c>
      <c r="J41" s="92">
        <f t="shared" si="5"/>
        <v>0</v>
      </c>
      <c r="K41" s="103">
        <f t="shared" si="6"/>
        <v>0</v>
      </c>
    </row>
    <row r="42" spans="1:11" x14ac:dyDescent="0.2">
      <c r="A42" s="114" t="s">
        <v>514</v>
      </c>
      <c r="B42" s="263" t="s">
        <v>502</v>
      </c>
      <c r="C42" s="92">
        <f t="shared" si="5"/>
        <v>0</v>
      </c>
      <c r="D42" s="92">
        <f t="shared" si="5"/>
        <v>0</v>
      </c>
      <c r="E42" s="92">
        <f t="shared" si="5"/>
        <v>0</v>
      </c>
      <c r="F42" s="92">
        <f t="shared" si="5"/>
        <v>0</v>
      </c>
      <c r="G42" s="92">
        <f t="shared" si="5"/>
        <v>0</v>
      </c>
      <c r="H42" s="92">
        <f t="shared" si="5"/>
        <v>0</v>
      </c>
      <c r="I42" s="92">
        <f t="shared" si="5"/>
        <v>0</v>
      </c>
      <c r="J42" s="92">
        <f t="shared" si="5"/>
        <v>0</v>
      </c>
      <c r="K42" s="103">
        <f t="shared" si="6"/>
        <v>0</v>
      </c>
    </row>
    <row r="43" spans="1:11" ht="12.75" customHeight="1" x14ac:dyDescent="0.2">
      <c r="A43" s="114" t="s">
        <v>515</v>
      </c>
      <c r="B43" s="263" t="s">
        <v>503</v>
      </c>
      <c r="C43" s="92">
        <f t="shared" si="5"/>
        <v>1</v>
      </c>
      <c r="D43" s="92">
        <f>SUM(D15,D29)</f>
        <v>1</v>
      </c>
      <c r="E43" s="92">
        <f t="shared" si="5"/>
        <v>0</v>
      </c>
      <c r="F43" s="92">
        <f t="shared" si="5"/>
        <v>0</v>
      </c>
      <c r="G43" s="92">
        <f t="shared" si="5"/>
        <v>1</v>
      </c>
      <c r="H43" s="92">
        <f t="shared" si="5"/>
        <v>0</v>
      </c>
      <c r="I43" s="92">
        <f t="shared" si="5"/>
        <v>0</v>
      </c>
      <c r="J43" s="92">
        <f t="shared" si="5"/>
        <v>0</v>
      </c>
      <c r="K43" s="103">
        <f t="shared" si="6"/>
        <v>3</v>
      </c>
    </row>
    <row r="44" spans="1:11" ht="13.5" thickBot="1" x14ac:dyDescent="0.25">
      <c r="A44" s="114" t="s">
        <v>505</v>
      </c>
      <c r="B44" s="263" t="s">
        <v>504</v>
      </c>
      <c r="C44" s="119">
        <f t="shared" si="5"/>
        <v>2</v>
      </c>
      <c r="D44" s="119">
        <f>SUM(D16,D30)</f>
        <v>2</v>
      </c>
      <c r="E44" s="119">
        <f t="shared" si="5"/>
        <v>0</v>
      </c>
      <c r="F44" s="119">
        <f t="shared" si="5"/>
        <v>0</v>
      </c>
      <c r="G44" s="119">
        <f t="shared" si="5"/>
        <v>2</v>
      </c>
      <c r="H44" s="119">
        <f t="shared" si="5"/>
        <v>2</v>
      </c>
      <c r="I44" s="119">
        <f t="shared" si="5"/>
        <v>0</v>
      </c>
      <c r="J44" s="120">
        <f t="shared" si="5"/>
        <v>0</v>
      </c>
      <c r="K44" s="191">
        <f t="shared" si="6"/>
        <v>8</v>
      </c>
    </row>
    <row r="45" spans="1:11" ht="13.5" thickBot="1" x14ac:dyDescent="0.25">
      <c r="A45" s="269" t="s">
        <v>85</v>
      </c>
      <c r="B45" s="270" t="s">
        <v>84</v>
      </c>
      <c r="C45" s="271">
        <f>SUM(C17,C31)</f>
        <v>18</v>
      </c>
      <c r="D45" s="271">
        <f t="shared" ref="D45:J45" si="7">SUM(D17,D31)</f>
        <v>11</v>
      </c>
      <c r="E45" s="271">
        <f t="shared" si="7"/>
        <v>3</v>
      </c>
      <c r="F45" s="271">
        <f t="shared" si="7"/>
        <v>3</v>
      </c>
      <c r="G45" s="271">
        <f t="shared" si="7"/>
        <v>15</v>
      </c>
      <c r="H45" s="271">
        <f t="shared" si="7"/>
        <v>12</v>
      </c>
      <c r="I45" s="271">
        <f t="shared" si="7"/>
        <v>5</v>
      </c>
      <c r="J45" s="271">
        <f t="shared" si="7"/>
        <v>5</v>
      </c>
      <c r="K45" s="272">
        <f>SUM(K34:K44)</f>
        <v>72</v>
      </c>
    </row>
    <row r="47" spans="1:11" x14ac:dyDescent="0.2">
      <c r="A47" s="2" t="s">
        <v>5</v>
      </c>
      <c r="B47" s="1" t="s">
        <v>6</v>
      </c>
    </row>
    <row r="48" spans="1:11" x14ac:dyDescent="0.2">
      <c r="A48" s="1" t="s">
        <v>117</v>
      </c>
      <c r="B48" s="1"/>
    </row>
    <row r="49" s="1" customFormat="1" x14ac:dyDescent="0.2"/>
  </sheetData>
  <mergeCells count="12">
    <mergeCell ref="M1:W1"/>
    <mergeCell ref="A1:K1"/>
    <mergeCell ref="C2:D2"/>
    <mergeCell ref="E2:F2"/>
    <mergeCell ref="G2:H2"/>
    <mergeCell ref="I2:J2"/>
    <mergeCell ref="C32:K32"/>
    <mergeCell ref="C33:K33"/>
    <mergeCell ref="B4:K4"/>
    <mergeCell ref="C18:K18"/>
    <mergeCell ref="C5:K5"/>
    <mergeCell ref="C19:K19"/>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14"/>
  <sheetViews>
    <sheetView workbookViewId="0">
      <selection activeCell="G38" sqref="G38"/>
    </sheetView>
  </sheetViews>
  <sheetFormatPr defaultColWidth="9.140625" defaultRowHeight="12.75" x14ac:dyDescent="0.2"/>
  <cols>
    <col min="1" max="1" width="40.7109375" style="2" customWidth="1"/>
    <col min="2" max="2" width="17.7109375" style="34" customWidth="1"/>
    <col min="3" max="7" width="10" style="34" customWidth="1"/>
    <col min="8" max="8" width="10" style="1" customWidth="1"/>
    <col min="9" max="16384" width="9.140625" style="1"/>
  </cols>
  <sheetData>
    <row r="1" spans="1:8" ht="42.75" customHeight="1" thickBot="1" x14ac:dyDescent="0.25">
      <c r="A1" s="550" t="s">
        <v>445</v>
      </c>
      <c r="B1" s="551"/>
      <c r="C1" s="552"/>
      <c r="D1" s="552"/>
      <c r="E1" s="552"/>
      <c r="F1" s="552"/>
      <c r="G1" s="552"/>
      <c r="H1" s="553"/>
    </row>
    <row r="2" spans="1:8" s="4" customFormat="1" x14ac:dyDescent="0.2">
      <c r="A2" s="464" t="s">
        <v>10</v>
      </c>
      <c r="B2" s="555" t="s">
        <v>446</v>
      </c>
      <c r="C2" s="557" t="s">
        <v>437</v>
      </c>
      <c r="D2" s="558"/>
      <c r="E2" s="558"/>
      <c r="F2" s="558"/>
      <c r="G2" s="558"/>
      <c r="H2" s="559"/>
    </row>
    <row r="3" spans="1:8" s="4" customFormat="1" x14ac:dyDescent="0.2">
      <c r="A3" s="464"/>
      <c r="B3" s="555"/>
      <c r="C3" s="511" t="s">
        <v>0</v>
      </c>
      <c r="D3" s="513"/>
      <c r="E3" s="511" t="s">
        <v>2</v>
      </c>
      <c r="F3" s="513"/>
      <c r="G3" s="511" t="s">
        <v>1</v>
      </c>
      <c r="H3" s="560"/>
    </row>
    <row r="4" spans="1:8" s="4" customFormat="1" ht="39" customHeight="1" x14ac:dyDescent="0.2">
      <c r="A4" s="554"/>
      <c r="B4" s="556"/>
      <c r="C4" s="296" t="s">
        <v>539</v>
      </c>
      <c r="D4" s="296" t="s">
        <v>540</v>
      </c>
      <c r="E4" s="296" t="s">
        <v>539</v>
      </c>
      <c r="F4" s="296" t="s">
        <v>540</v>
      </c>
      <c r="G4" s="296" t="s">
        <v>539</v>
      </c>
      <c r="H4" s="297" t="s">
        <v>540</v>
      </c>
    </row>
    <row r="5" spans="1:8" s="5" customFormat="1" ht="15.75" customHeight="1" x14ac:dyDescent="0.2">
      <c r="A5" s="70" t="s">
        <v>584</v>
      </c>
      <c r="B5" s="32">
        <v>31</v>
      </c>
      <c r="C5" s="294"/>
      <c r="D5" s="294">
        <v>1503</v>
      </c>
      <c r="E5" s="294"/>
      <c r="F5" s="294">
        <v>626</v>
      </c>
      <c r="G5" s="294"/>
      <c r="H5" s="68">
        <v>687</v>
      </c>
    </row>
    <row r="6" spans="1:8" s="5" customFormat="1" x14ac:dyDescent="0.2">
      <c r="A6" s="70" t="s">
        <v>75</v>
      </c>
      <c r="B6" s="32"/>
      <c r="C6" s="294"/>
      <c r="D6" s="294"/>
      <c r="E6" s="294"/>
      <c r="F6" s="294"/>
      <c r="G6" s="294"/>
      <c r="H6" s="68"/>
    </row>
    <row r="7" spans="1:8" ht="13.5" thickBot="1" x14ac:dyDescent="0.25">
      <c r="A7" s="19" t="s">
        <v>4</v>
      </c>
      <c r="B7" s="33"/>
      <c r="C7" s="295"/>
      <c r="D7" s="295"/>
      <c r="E7" s="295"/>
      <c r="F7" s="295"/>
      <c r="G7" s="295"/>
      <c r="H7" s="69"/>
    </row>
    <row r="9" spans="1:8" ht="25.5" customHeight="1" x14ac:dyDescent="0.2">
      <c r="A9" s="463" t="s">
        <v>62</v>
      </c>
      <c r="B9" s="463"/>
      <c r="C9" s="463"/>
      <c r="D9" s="463"/>
      <c r="E9" s="463"/>
      <c r="F9" s="463"/>
      <c r="G9" s="463"/>
      <c r="H9" s="463"/>
    </row>
    <row r="10" spans="1:8" ht="30" customHeight="1" x14ac:dyDescent="0.2">
      <c r="A10" s="437" t="s">
        <v>74</v>
      </c>
      <c r="B10" s="437"/>
      <c r="C10" s="437"/>
      <c r="D10" s="437"/>
      <c r="E10" s="437"/>
      <c r="F10" s="437"/>
      <c r="G10" s="437"/>
      <c r="H10" s="437"/>
    </row>
    <row r="11" spans="1:8" ht="40.5" customHeight="1" x14ac:dyDescent="0.2">
      <c r="A11" s="437" t="s">
        <v>126</v>
      </c>
      <c r="B11" s="437"/>
      <c r="C11" s="437"/>
      <c r="D11" s="437"/>
      <c r="E11" s="437"/>
      <c r="F11" s="437"/>
      <c r="G11" s="437"/>
      <c r="H11" s="437"/>
    </row>
    <row r="12" spans="1:8" ht="12.75" customHeight="1" x14ac:dyDescent="0.2">
      <c r="A12" s="463" t="s">
        <v>447</v>
      </c>
      <c r="B12" s="463"/>
      <c r="C12" s="463"/>
      <c r="D12" s="463"/>
      <c r="E12" s="463"/>
      <c r="F12" s="463"/>
      <c r="G12" s="463"/>
      <c r="H12" s="463"/>
    </row>
    <row r="13" spans="1:8" x14ac:dyDescent="0.2">
      <c r="A13" s="463"/>
      <c r="B13" s="463"/>
      <c r="C13" s="463"/>
      <c r="D13" s="463"/>
      <c r="E13" s="463"/>
      <c r="F13" s="463"/>
      <c r="G13" s="463"/>
      <c r="H13" s="463"/>
    </row>
    <row r="14" spans="1:8" x14ac:dyDescent="0.2">
      <c r="A14" s="77"/>
      <c r="B14" s="77"/>
      <c r="C14" s="77"/>
      <c r="D14" s="77"/>
      <c r="E14" s="77"/>
      <c r="F14" s="77"/>
      <c r="G14" s="77"/>
      <c r="H14" s="77"/>
    </row>
  </sheetData>
  <mergeCells count="11">
    <mergeCell ref="A9:H9"/>
    <mergeCell ref="A10:H10"/>
    <mergeCell ref="A11:H11"/>
    <mergeCell ref="A12:H13"/>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8">
    <tabColor rgb="FFFF0000"/>
    <pageSetUpPr fitToPage="1"/>
  </sheetPr>
  <dimension ref="A1:K19"/>
  <sheetViews>
    <sheetView workbookViewId="0">
      <selection activeCell="I17" sqref="I17"/>
    </sheetView>
  </sheetViews>
  <sheetFormatPr defaultColWidth="9.140625" defaultRowHeight="12.75" x14ac:dyDescent="0.2"/>
  <cols>
    <col min="1" max="1" width="55.42578125" style="2" customWidth="1"/>
    <col min="2" max="2" width="17.140625" style="34"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42.75" customHeight="1" x14ac:dyDescent="0.2">
      <c r="A1" s="423" t="s">
        <v>460</v>
      </c>
      <c r="B1" s="567"/>
      <c r="C1" s="567"/>
      <c r="D1" s="567"/>
      <c r="E1" s="568"/>
      <c r="G1" s="561" t="s">
        <v>378</v>
      </c>
      <c r="H1" s="562"/>
      <c r="I1" s="562"/>
      <c r="J1" s="562"/>
      <c r="K1" s="562"/>
    </row>
    <row r="2" spans="1:11" ht="16.5" customHeight="1" x14ac:dyDescent="0.2">
      <c r="A2" s="11" t="s">
        <v>602</v>
      </c>
      <c r="B2" s="569"/>
      <c r="C2" s="570"/>
      <c r="D2" s="570"/>
      <c r="E2" s="571"/>
      <c r="G2" s="563" t="s">
        <v>382</v>
      </c>
      <c r="H2" s="563"/>
      <c r="I2" s="563"/>
      <c r="J2" s="136" t="s">
        <v>379</v>
      </c>
      <c r="K2" s="136" t="s">
        <v>380</v>
      </c>
    </row>
    <row r="3" spans="1:11" ht="18" customHeight="1" x14ac:dyDescent="0.2">
      <c r="A3" s="143"/>
      <c r="B3" s="144" t="s">
        <v>78</v>
      </c>
      <c r="C3" s="144" t="s">
        <v>79</v>
      </c>
      <c r="D3" s="152" t="s">
        <v>373</v>
      </c>
      <c r="E3" s="45" t="s">
        <v>374</v>
      </c>
      <c r="G3" s="563"/>
      <c r="H3" s="563"/>
      <c r="I3" s="563"/>
      <c r="J3" s="136">
        <f>SUM(D9:D11)</f>
        <v>2</v>
      </c>
      <c r="K3" s="157">
        <f>SUM(E9:E11)</f>
        <v>0</v>
      </c>
    </row>
    <row r="4" spans="1:11" ht="16.5" customHeight="1" x14ac:dyDescent="0.2">
      <c r="A4" s="14" t="s">
        <v>111</v>
      </c>
      <c r="B4" s="58"/>
      <c r="C4" s="58"/>
      <c r="D4" s="153"/>
      <c r="E4" s="156"/>
      <c r="G4" s="563"/>
      <c r="H4" s="563"/>
      <c r="I4" s="563"/>
      <c r="J4" s="564" t="s">
        <v>381</v>
      </c>
      <c r="K4" s="564"/>
    </row>
    <row r="5" spans="1:11" ht="15.75" customHeight="1" x14ac:dyDescent="0.2">
      <c r="A5" s="14" t="s">
        <v>112</v>
      </c>
      <c r="B5" s="6"/>
      <c r="C5" s="6"/>
      <c r="D5" s="9">
        <f>SUM(B5:C5)</f>
        <v>0</v>
      </c>
      <c r="E5" s="156"/>
      <c r="G5" s="563"/>
      <c r="H5" s="563"/>
      <c r="I5" s="563"/>
      <c r="J5" s="565">
        <f>K3/J3</f>
        <v>0</v>
      </c>
      <c r="K5" s="565"/>
    </row>
    <row r="6" spans="1:11" ht="16.5" customHeight="1" x14ac:dyDescent="0.2">
      <c r="A6" s="14" t="s">
        <v>113</v>
      </c>
      <c r="B6" s="6"/>
      <c r="C6" s="7"/>
      <c r="D6" s="154">
        <f>SUM(B6:C6)</f>
        <v>0</v>
      </c>
      <c r="E6" s="156"/>
    </row>
    <row r="7" spans="1:11" ht="17.25" customHeight="1" x14ac:dyDescent="0.2">
      <c r="A7" s="14" t="s">
        <v>114</v>
      </c>
      <c r="B7" s="6"/>
      <c r="C7" s="6"/>
      <c r="D7" s="153">
        <f>SUM(B7:C7)</f>
        <v>0</v>
      </c>
      <c r="E7" s="156"/>
    </row>
    <row r="8" spans="1:11" ht="17.25" customHeight="1" x14ac:dyDescent="0.2">
      <c r="A8" s="17" t="s">
        <v>376</v>
      </c>
      <c r="B8" s="101"/>
      <c r="C8" s="101"/>
      <c r="D8" s="155">
        <f>SUM(B8:C8)</f>
        <v>0</v>
      </c>
      <c r="E8" s="156"/>
    </row>
    <row r="9" spans="1:11" ht="17.25" customHeight="1" x14ac:dyDescent="0.2">
      <c r="A9" s="17" t="s">
        <v>375</v>
      </c>
      <c r="B9" s="101"/>
      <c r="C9" s="101"/>
      <c r="D9" s="155">
        <f>SUM(B9:C9)</f>
        <v>0</v>
      </c>
      <c r="E9" s="183"/>
    </row>
    <row r="10" spans="1:11" ht="17.25" customHeight="1" x14ac:dyDescent="0.2">
      <c r="A10" s="17" t="s">
        <v>377</v>
      </c>
      <c r="B10" s="58"/>
      <c r="C10" s="58"/>
      <c r="D10" s="155">
        <v>2</v>
      </c>
      <c r="E10" s="183">
        <v>0</v>
      </c>
    </row>
    <row r="11" spans="1:11" ht="17.25" customHeight="1" thickBot="1" x14ac:dyDescent="0.25">
      <c r="A11" s="151" t="s">
        <v>96</v>
      </c>
      <c r="B11" s="102"/>
      <c r="C11" s="102"/>
      <c r="D11" s="76"/>
      <c r="E11" s="184"/>
    </row>
    <row r="12" spans="1:11" ht="17.25" customHeight="1" x14ac:dyDescent="0.2">
      <c r="A12" s="4"/>
      <c r="B12" s="4"/>
      <c r="C12" s="4"/>
      <c r="D12" s="4"/>
      <c r="E12" s="4"/>
    </row>
    <row r="13" spans="1:11" ht="15.75" customHeight="1" x14ac:dyDescent="0.2">
      <c r="A13" s="465" t="s">
        <v>568</v>
      </c>
      <c r="B13" s="465"/>
      <c r="C13" s="465"/>
      <c r="D13" s="465"/>
      <c r="E13" s="465"/>
    </row>
    <row r="14" spans="1:11" ht="15" customHeight="1" x14ac:dyDescent="0.2">
      <c r="A14" s="463" t="s">
        <v>80</v>
      </c>
      <c r="B14" s="463"/>
      <c r="C14" s="463"/>
      <c r="D14" s="463"/>
      <c r="E14" s="463"/>
    </row>
    <row r="15" spans="1:11" ht="30" customHeight="1" x14ac:dyDescent="0.2">
      <c r="A15" s="408" t="s">
        <v>569</v>
      </c>
      <c r="B15" s="408"/>
      <c r="C15" s="408"/>
      <c r="D15" s="408"/>
      <c r="E15" s="408"/>
    </row>
    <row r="16" spans="1:11" ht="75" customHeight="1" x14ac:dyDescent="0.2">
      <c r="A16" s="566" t="s">
        <v>110</v>
      </c>
      <c r="B16" s="566"/>
      <c r="C16" s="566"/>
      <c r="D16" s="566"/>
      <c r="E16" s="566"/>
      <c r="F16" s="145"/>
      <c r="G16" s="145"/>
    </row>
    <row r="17" spans="1:7" ht="75" customHeight="1" x14ac:dyDescent="0.2">
      <c r="A17" s="566" t="s">
        <v>109</v>
      </c>
      <c r="B17" s="566"/>
      <c r="C17" s="566"/>
      <c r="D17" s="566"/>
      <c r="E17" s="566"/>
      <c r="F17" s="145"/>
      <c r="G17" s="145"/>
    </row>
    <row r="18" spans="1:7" ht="75" customHeight="1" x14ac:dyDescent="0.2">
      <c r="A18" s="566" t="s">
        <v>108</v>
      </c>
      <c r="B18" s="566"/>
      <c r="C18" s="566"/>
      <c r="D18" s="566"/>
      <c r="E18" s="566"/>
      <c r="F18" s="145"/>
      <c r="G18" s="145"/>
    </row>
    <row r="19" spans="1:7" ht="60" customHeight="1" x14ac:dyDescent="0.2">
      <c r="A19" s="566" t="s">
        <v>107</v>
      </c>
      <c r="B19" s="566"/>
      <c r="C19" s="566"/>
      <c r="D19" s="566"/>
      <c r="E19" s="566"/>
      <c r="F19" s="145"/>
      <c r="G19" s="145"/>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rgb="FFFF0000"/>
    <pageSetUpPr fitToPage="1"/>
  </sheetPr>
  <dimension ref="A1:J18"/>
  <sheetViews>
    <sheetView workbookViewId="0">
      <selection activeCell="A24" sqref="A24"/>
    </sheetView>
  </sheetViews>
  <sheetFormatPr defaultColWidth="9.140625" defaultRowHeight="12.75" x14ac:dyDescent="0.2"/>
  <cols>
    <col min="1" max="1" width="47.85546875" style="2" customWidth="1"/>
    <col min="2" max="2" width="6.710937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395" t="s">
        <v>579</v>
      </c>
      <c r="B1" s="396"/>
      <c r="C1" s="396"/>
      <c r="D1" s="396"/>
      <c r="E1" s="396"/>
      <c r="F1" s="396"/>
      <c r="G1" s="396"/>
      <c r="H1" s="396"/>
      <c r="I1" s="396"/>
      <c r="J1" s="398"/>
    </row>
    <row r="2" spans="1:10" s="4" customFormat="1" ht="38.25" customHeight="1" x14ac:dyDescent="0.2">
      <c r="A2" s="11" t="s">
        <v>10</v>
      </c>
      <c r="B2" s="7"/>
      <c r="C2" s="402" t="s">
        <v>35</v>
      </c>
      <c r="D2" s="402"/>
      <c r="E2" s="402"/>
      <c r="F2" s="402" t="s">
        <v>36</v>
      </c>
      <c r="G2" s="402"/>
      <c r="H2" s="402"/>
      <c r="I2" s="404" t="s">
        <v>37</v>
      </c>
      <c r="J2" s="406" t="s">
        <v>4</v>
      </c>
    </row>
    <row r="3" spans="1:10" s="4" customFormat="1" ht="25.5" x14ac:dyDescent="0.2">
      <c r="A3" s="11" t="s">
        <v>584</v>
      </c>
      <c r="B3" s="7"/>
      <c r="C3" s="66" t="s">
        <v>39</v>
      </c>
      <c r="D3" s="66" t="s">
        <v>123</v>
      </c>
      <c r="E3" s="66" t="s">
        <v>124</v>
      </c>
      <c r="F3" s="66" t="s">
        <v>39</v>
      </c>
      <c r="G3" s="66" t="s">
        <v>123</v>
      </c>
      <c r="H3" s="66" t="s">
        <v>124</v>
      </c>
      <c r="I3" s="405"/>
      <c r="J3" s="407"/>
    </row>
    <row r="4" spans="1:10" s="2" customFormat="1" x14ac:dyDescent="0.2">
      <c r="A4" s="261" t="s">
        <v>493</v>
      </c>
      <c r="B4" s="262" t="s">
        <v>492</v>
      </c>
      <c r="C4" s="403"/>
      <c r="D4" s="403"/>
      <c r="E4" s="403"/>
      <c r="F4" s="403"/>
      <c r="G4" s="403"/>
      <c r="H4" s="403"/>
      <c r="I4" s="403"/>
      <c r="J4" s="13"/>
    </row>
    <row r="5" spans="1:10" x14ac:dyDescent="0.2">
      <c r="A5" s="114" t="s">
        <v>507</v>
      </c>
      <c r="B5" s="263" t="s">
        <v>494</v>
      </c>
      <c r="C5" s="8"/>
      <c r="D5" s="8"/>
      <c r="E5" s="8"/>
      <c r="F5" s="8"/>
      <c r="G5" s="8"/>
      <c r="H5" s="8"/>
      <c r="I5" s="8"/>
      <c r="J5" s="15">
        <f>SUM(C5:I5)</f>
        <v>0</v>
      </c>
    </row>
    <row r="6" spans="1:10" x14ac:dyDescent="0.2">
      <c r="A6" s="114" t="s">
        <v>508</v>
      </c>
      <c r="B6" s="263" t="s">
        <v>495</v>
      </c>
      <c r="C6" s="8">
        <v>0</v>
      </c>
      <c r="D6" s="8">
        <v>0</v>
      </c>
      <c r="E6" s="8">
        <v>11</v>
      </c>
      <c r="F6" s="8">
        <v>4</v>
      </c>
      <c r="G6" s="8">
        <v>13</v>
      </c>
      <c r="H6" s="8">
        <v>0</v>
      </c>
      <c r="I6" s="8"/>
      <c r="J6" s="15">
        <f t="shared" ref="J6" si="0">SUM(C6:I6)</f>
        <v>28</v>
      </c>
    </row>
    <row r="7" spans="1:10" x14ac:dyDescent="0.2">
      <c r="A7" s="114" t="s">
        <v>509</v>
      </c>
      <c r="B7" s="263" t="s">
        <v>496</v>
      </c>
      <c r="C7" s="8"/>
      <c r="D7" s="8"/>
      <c r="E7" s="8"/>
      <c r="F7" s="8"/>
      <c r="G7" s="8"/>
      <c r="H7" s="8"/>
      <c r="I7" s="8"/>
      <c r="J7" s="15">
        <f t="shared" ref="J7:J15" si="1">SUM(C7:I7)</f>
        <v>0</v>
      </c>
    </row>
    <row r="8" spans="1:10" x14ac:dyDescent="0.2">
      <c r="A8" s="114" t="s">
        <v>510</v>
      </c>
      <c r="B8" s="263" t="s">
        <v>497</v>
      </c>
      <c r="C8" s="8"/>
      <c r="D8" s="8"/>
      <c r="E8" s="8"/>
      <c r="F8" s="8"/>
      <c r="G8" s="8"/>
      <c r="H8" s="8"/>
      <c r="I8" s="8"/>
      <c r="J8" s="15">
        <f t="shared" si="1"/>
        <v>0</v>
      </c>
    </row>
    <row r="9" spans="1:10" x14ac:dyDescent="0.2">
      <c r="A9" s="114" t="s">
        <v>511</v>
      </c>
      <c r="B9" s="263" t="s">
        <v>498</v>
      </c>
      <c r="C9" s="8"/>
      <c r="D9" s="8"/>
      <c r="E9" s="8"/>
      <c r="F9" s="8"/>
      <c r="G9" s="8"/>
      <c r="H9" s="8"/>
      <c r="I9" s="8"/>
      <c r="J9" s="15">
        <f t="shared" si="1"/>
        <v>0</v>
      </c>
    </row>
    <row r="10" spans="1:10" x14ac:dyDescent="0.2">
      <c r="A10" s="114" t="s">
        <v>512</v>
      </c>
      <c r="B10" s="263" t="s">
        <v>499</v>
      </c>
      <c r="C10" s="8"/>
      <c r="D10" s="8"/>
      <c r="E10" s="8"/>
      <c r="F10" s="8"/>
      <c r="G10" s="8"/>
      <c r="H10" s="8"/>
      <c r="I10" s="8"/>
      <c r="J10" s="15">
        <f t="shared" si="1"/>
        <v>0</v>
      </c>
    </row>
    <row r="11" spans="1:10" x14ac:dyDescent="0.2">
      <c r="A11" s="114" t="s">
        <v>506</v>
      </c>
      <c r="B11" s="263" t="s">
        <v>500</v>
      </c>
      <c r="C11" s="8"/>
      <c r="D11" s="8"/>
      <c r="E11" s="8"/>
      <c r="F11" s="8"/>
      <c r="G11" s="8"/>
      <c r="H11" s="8"/>
      <c r="I11" s="8"/>
      <c r="J11" s="15">
        <f t="shared" si="1"/>
        <v>0</v>
      </c>
    </row>
    <row r="12" spans="1:10" x14ac:dyDescent="0.2">
      <c r="A12" s="114" t="s">
        <v>513</v>
      </c>
      <c r="B12" s="263" t="s">
        <v>501</v>
      </c>
      <c r="C12" s="8"/>
      <c r="D12" s="8"/>
      <c r="E12" s="8"/>
      <c r="F12" s="8"/>
      <c r="G12" s="8"/>
      <c r="H12" s="8"/>
      <c r="I12" s="8"/>
      <c r="J12" s="15">
        <f t="shared" si="1"/>
        <v>0</v>
      </c>
    </row>
    <row r="13" spans="1:10" x14ac:dyDescent="0.2">
      <c r="A13" s="114" t="s">
        <v>514</v>
      </c>
      <c r="B13" s="263" t="s">
        <v>502</v>
      </c>
      <c r="C13" s="8"/>
      <c r="D13" s="8"/>
      <c r="E13" s="8"/>
      <c r="F13" s="8"/>
      <c r="G13" s="8"/>
      <c r="H13" s="8"/>
      <c r="I13" s="8"/>
      <c r="J13" s="15">
        <f t="shared" si="1"/>
        <v>0</v>
      </c>
    </row>
    <row r="14" spans="1:10" x14ac:dyDescent="0.2">
      <c r="A14" s="114" t="s">
        <v>515</v>
      </c>
      <c r="B14" s="263" t="s">
        <v>503</v>
      </c>
      <c r="C14" s="8"/>
      <c r="D14" s="8"/>
      <c r="E14" s="8"/>
      <c r="F14" s="8"/>
      <c r="G14" s="8"/>
      <c r="H14" s="8"/>
      <c r="I14" s="8"/>
      <c r="J14" s="15">
        <f t="shared" si="1"/>
        <v>0</v>
      </c>
    </row>
    <row r="15" spans="1:10" x14ac:dyDescent="0.2">
      <c r="A15" s="114" t="s">
        <v>505</v>
      </c>
      <c r="B15" s="263" t="s">
        <v>504</v>
      </c>
      <c r="C15" s="18"/>
      <c r="D15" s="18"/>
      <c r="E15" s="18"/>
      <c r="F15" s="18"/>
      <c r="G15" s="18"/>
      <c r="H15" s="18"/>
      <c r="I15" s="18"/>
      <c r="J15" s="15">
        <f t="shared" si="1"/>
        <v>0</v>
      </c>
    </row>
    <row r="16" spans="1:10" ht="13.5" thickBot="1" x14ac:dyDescent="0.25">
      <c r="A16" s="19" t="s">
        <v>4</v>
      </c>
      <c r="B16" s="252" t="s">
        <v>84</v>
      </c>
      <c r="C16" s="21">
        <f t="shared" ref="C16:H16" si="2">SUM(C5:C15)</f>
        <v>0</v>
      </c>
      <c r="D16" s="21">
        <f t="shared" si="2"/>
        <v>0</v>
      </c>
      <c r="E16" s="21">
        <f t="shared" si="2"/>
        <v>11</v>
      </c>
      <c r="F16" s="21">
        <f t="shared" si="2"/>
        <v>4</v>
      </c>
      <c r="G16" s="21">
        <f t="shared" si="2"/>
        <v>13</v>
      </c>
      <c r="H16" s="21">
        <f t="shared" si="2"/>
        <v>0</v>
      </c>
      <c r="I16" s="21">
        <f>SUM(I5:I15)</f>
        <v>0</v>
      </c>
      <c r="J16" s="16">
        <f>SUM(J5:J15)</f>
        <v>28</v>
      </c>
    </row>
    <row r="18" spans="2:2" x14ac:dyDescent="0.2">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tabColor rgb="FFFF0000"/>
  </sheetPr>
  <dimension ref="A1:K18"/>
  <sheetViews>
    <sheetView workbookViewId="0">
      <selection activeCell="H40" sqref="H40"/>
    </sheetView>
  </sheetViews>
  <sheetFormatPr defaultColWidth="9.140625" defaultRowHeight="12.75" x14ac:dyDescent="0.2"/>
  <cols>
    <col min="1" max="1" width="47.85546875" style="2" customWidth="1"/>
    <col min="2" max="2" width="6.710937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409" t="s">
        <v>563</v>
      </c>
      <c r="B1" s="396"/>
      <c r="C1" s="396"/>
      <c r="D1" s="396"/>
      <c r="E1" s="396"/>
      <c r="F1" s="396"/>
      <c r="G1" s="396"/>
      <c r="H1" s="396"/>
      <c r="I1" s="396"/>
      <c r="J1" s="396"/>
      <c r="K1" s="398"/>
    </row>
    <row r="2" spans="1:11" s="4" customFormat="1" ht="38.25" customHeight="1" x14ac:dyDescent="0.2">
      <c r="A2" s="11" t="s">
        <v>587</v>
      </c>
      <c r="B2" s="7"/>
      <c r="C2" s="402" t="s">
        <v>35</v>
      </c>
      <c r="D2" s="402"/>
      <c r="E2" s="402"/>
      <c r="F2" s="402" t="s">
        <v>36</v>
      </c>
      <c r="G2" s="402"/>
      <c r="H2" s="402"/>
      <c r="I2" s="404" t="s">
        <v>37</v>
      </c>
      <c r="J2" s="410" t="s">
        <v>433</v>
      </c>
      <c r="K2" s="412" t="s">
        <v>38</v>
      </c>
    </row>
    <row r="3" spans="1:11" s="4" customFormat="1" ht="30.75" customHeight="1" x14ac:dyDescent="0.2">
      <c r="A3" s="11" t="s">
        <v>584</v>
      </c>
      <c r="B3" s="7"/>
      <c r="C3" s="66" t="s">
        <v>39</v>
      </c>
      <c r="D3" s="66" t="s">
        <v>123</v>
      </c>
      <c r="E3" s="66" t="s">
        <v>124</v>
      </c>
      <c r="F3" s="66" t="s">
        <v>39</v>
      </c>
      <c r="G3" s="66" t="s">
        <v>123</v>
      </c>
      <c r="H3" s="66" t="s">
        <v>124</v>
      </c>
      <c r="I3" s="405"/>
      <c r="J3" s="411"/>
      <c r="K3" s="413"/>
    </row>
    <row r="4" spans="1:11" s="2" customFormat="1" x14ac:dyDescent="0.2">
      <c r="A4" s="261" t="s">
        <v>493</v>
      </c>
      <c r="B4" s="262" t="s">
        <v>492</v>
      </c>
      <c r="C4" s="403"/>
      <c r="D4" s="403"/>
      <c r="E4" s="403"/>
      <c r="F4" s="403"/>
      <c r="G4" s="403"/>
      <c r="H4" s="403"/>
      <c r="I4" s="403"/>
      <c r="J4" s="30"/>
      <c r="K4" s="31"/>
    </row>
    <row r="5" spans="1:11" x14ac:dyDescent="0.2">
      <c r="A5" s="114" t="s">
        <v>507</v>
      </c>
      <c r="B5" s="263" t="s">
        <v>494</v>
      </c>
      <c r="C5" s="8"/>
      <c r="D5" s="8"/>
      <c r="E5" s="8"/>
      <c r="F5" s="8"/>
      <c r="G5" s="8"/>
      <c r="H5" s="8"/>
      <c r="I5" s="8"/>
      <c r="J5" s="10"/>
      <c r="K5" s="29"/>
    </row>
    <row r="6" spans="1:11" x14ac:dyDescent="0.2">
      <c r="A6" s="114" t="s">
        <v>508</v>
      </c>
      <c r="B6" s="263" t="s">
        <v>495</v>
      </c>
      <c r="C6" s="8">
        <v>0</v>
      </c>
      <c r="D6" s="8">
        <v>0</v>
      </c>
      <c r="E6" s="8">
        <v>840</v>
      </c>
      <c r="F6" s="8">
        <v>132</v>
      </c>
      <c r="G6" s="8">
        <v>167</v>
      </c>
      <c r="H6" s="8">
        <v>0</v>
      </c>
      <c r="I6" s="8">
        <v>0</v>
      </c>
      <c r="J6" s="10">
        <f>SUM(C6:I6)</f>
        <v>1139</v>
      </c>
      <c r="K6" s="29">
        <v>97</v>
      </c>
    </row>
    <row r="7" spans="1:11" x14ac:dyDescent="0.2">
      <c r="A7" s="114" t="s">
        <v>509</v>
      </c>
      <c r="B7" s="263" t="s">
        <v>496</v>
      </c>
      <c r="C7" s="8"/>
      <c r="D7" s="8"/>
      <c r="E7" s="8"/>
      <c r="F7" s="8"/>
      <c r="G7" s="8"/>
      <c r="H7" s="8"/>
      <c r="I7" s="8"/>
      <c r="J7" s="10"/>
      <c r="K7" s="29"/>
    </row>
    <row r="8" spans="1:11" x14ac:dyDescent="0.2">
      <c r="A8" s="114" t="s">
        <v>510</v>
      </c>
      <c r="B8" s="263" t="s">
        <v>497</v>
      </c>
      <c r="C8" s="8"/>
      <c r="D8" s="8"/>
      <c r="E8" s="8"/>
      <c r="F8" s="8"/>
      <c r="G8" s="8"/>
      <c r="H8" s="8"/>
      <c r="I8" s="8"/>
      <c r="J8" s="10"/>
      <c r="K8" s="29"/>
    </row>
    <row r="9" spans="1:11" x14ac:dyDescent="0.2">
      <c r="A9" s="114" t="s">
        <v>511</v>
      </c>
      <c r="B9" s="263" t="s">
        <v>498</v>
      </c>
      <c r="C9" s="8"/>
      <c r="D9" s="8"/>
      <c r="E9" s="8"/>
      <c r="F9" s="8"/>
      <c r="G9" s="8"/>
      <c r="H9" s="8"/>
      <c r="I9" s="8"/>
      <c r="J9" s="10"/>
      <c r="K9" s="29"/>
    </row>
    <row r="10" spans="1:11" x14ac:dyDescent="0.2">
      <c r="A10" s="114" t="s">
        <v>512</v>
      </c>
      <c r="B10" s="263" t="s">
        <v>499</v>
      </c>
      <c r="C10" s="8"/>
      <c r="D10" s="8"/>
      <c r="E10" s="8"/>
      <c r="F10" s="8"/>
      <c r="G10" s="8"/>
      <c r="H10" s="8"/>
      <c r="I10" s="8"/>
      <c r="J10" s="10"/>
      <c r="K10" s="29"/>
    </row>
    <row r="11" spans="1:11" x14ac:dyDescent="0.2">
      <c r="A11" s="114" t="s">
        <v>506</v>
      </c>
      <c r="B11" s="263" t="s">
        <v>500</v>
      </c>
      <c r="C11" s="8"/>
      <c r="D11" s="8"/>
      <c r="E11" s="8"/>
      <c r="F11" s="8"/>
      <c r="G11" s="8"/>
      <c r="H11" s="8"/>
      <c r="I11" s="8"/>
      <c r="J11" s="10"/>
      <c r="K11" s="29"/>
    </row>
    <row r="12" spans="1:11" x14ac:dyDescent="0.2">
      <c r="A12" s="114" t="s">
        <v>513</v>
      </c>
      <c r="B12" s="263" t="s">
        <v>501</v>
      </c>
      <c r="C12" s="8"/>
      <c r="D12" s="8"/>
      <c r="E12" s="8"/>
      <c r="F12" s="8"/>
      <c r="G12" s="8"/>
      <c r="H12" s="8"/>
      <c r="I12" s="8"/>
      <c r="J12" s="10"/>
      <c r="K12" s="29"/>
    </row>
    <row r="13" spans="1:11" x14ac:dyDescent="0.2">
      <c r="A13" s="114" t="s">
        <v>514</v>
      </c>
      <c r="B13" s="263" t="s">
        <v>502</v>
      </c>
      <c r="C13" s="8"/>
      <c r="D13" s="8"/>
      <c r="E13" s="8"/>
      <c r="F13" s="8"/>
      <c r="G13" s="8"/>
      <c r="H13" s="8"/>
      <c r="I13" s="8"/>
      <c r="J13" s="10"/>
      <c r="K13" s="29"/>
    </row>
    <row r="14" spans="1:11" x14ac:dyDescent="0.2">
      <c r="A14" s="114" t="s">
        <v>515</v>
      </c>
      <c r="B14" s="263" t="s">
        <v>503</v>
      </c>
      <c r="C14" s="8"/>
      <c r="D14" s="8"/>
      <c r="E14" s="8"/>
      <c r="F14" s="8"/>
      <c r="G14" s="8"/>
      <c r="H14" s="8"/>
      <c r="I14" s="8"/>
      <c r="J14" s="10"/>
      <c r="K14" s="29"/>
    </row>
    <row r="15" spans="1:11" x14ac:dyDescent="0.2">
      <c r="A15" s="114" t="s">
        <v>505</v>
      </c>
      <c r="B15" s="263" t="s">
        <v>504</v>
      </c>
      <c r="C15" s="18"/>
      <c r="D15" s="18"/>
      <c r="E15" s="18"/>
      <c r="F15" s="18"/>
      <c r="G15" s="18"/>
      <c r="H15" s="18"/>
      <c r="I15" s="18"/>
      <c r="J15" s="48"/>
      <c r="K15" s="251"/>
    </row>
    <row r="16" spans="1:11" ht="13.5" thickBot="1" x14ac:dyDescent="0.25">
      <c r="A16" s="19" t="s">
        <v>433</v>
      </c>
      <c r="B16" s="252" t="s">
        <v>84</v>
      </c>
      <c r="C16" s="21">
        <f t="shared" ref="C16:K16" si="0">SUM(C6:C15)</f>
        <v>0</v>
      </c>
      <c r="D16" s="21">
        <f t="shared" si="0"/>
        <v>0</v>
      </c>
      <c r="E16" s="21">
        <f t="shared" si="0"/>
        <v>840</v>
      </c>
      <c r="F16" s="21">
        <f t="shared" si="0"/>
        <v>132</v>
      </c>
      <c r="G16" s="21">
        <f t="shared" si="0"/>
        <v>167</v>
      </c>
      <c r="H16" s="21">
        <f t="shared" si="0"/>
        <v>0</v>
      </c>
      <c r="I16" s="21">
        <f t="shared" si="0"/>
        <v>0</v>
      </c>
      <c r="J16" s="21">
        <f t="shared" si="0"/>
        <v>1139</v>
      </c>
      <c r="K16" s="16">
        <f t="shared" si="0"/>
        <v>97</v>
      </c>
    </row>
    <row r="18" spans="1:11" ht="30" customHeight="1" x14ac:dyDescent="0.2">
      <c r="A18" s="408" t="s">
        <v>558</v>
      </c>
      <c r="B18" s="408"/>
      <c r="C18" s="408"/>
      <c r="D18" s="408"/>
      <c r="E18" s="408"/>
      <c r="F18" s="408"/>
      <c r="G18" s="408"/>
      <c r="H18" s="408"/>
      <c r="I18" s="408"/>
      <c r="J18" s="408"/>
      <c r="K18" s="408"/>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K23"/>
  <sheetViews>
    <sheetView workbookViewId="0">
      <selection activeCell="H24" sqref="H24"/>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23" t="s">
        <v>367</v>
      </c>
      <c r="B1" s="424"/>
      <c r="C1" s="424"/>
      <c r="D1" s="424"/>
      <c r="E1" s="424"/>
      <c r="F1" s="424"/>
      <c r="G1" s="424"/>
      <c r="H1" s="424"/>
      <c r="I1" s="424"/>
      <c r="J1" s="424"/>
      <c r="K1" s="425"/>
    </row>
    <row r="2" spans="1:11" s="4" customFormat="1" ht="38.25" customHeight="1" x14ac:dyDescent="0.2">
      <c r="A2" s="11" t="s">
        <v>586</v>
      </c>
      <c r="B2" s="7"/>
      <c r="C2" s="402" t="s">
        <v>0</v>
      </c>
      <c r="D2" s="402"/>
      <c r="E2" s="402" t="s">
        <v>2</v>
      </c>
      <c r="F2" s="402"/>
      <c r="G2" s="402" t="s">
        <v>1</v>
      </c>
      <c r="H2" s="402"/>
      <c r="I2" s="421" t="s">
        <v>3</v>
      </c>
      <c r="J2" s="422"/>
      <c r="K2" s="38" t="s">
        <v>4</v>
      </c>
    </row>
    <row r="3" spans="1:11" s="4" customFormat="1" ht="13.5" customHeight="1" thickBot="1" x14ac:dyDescent="0.25">
      <c r="A3" s="37" t="s">
        <v>587</v>
      </c>
      <c r="B3" s="41"/>
      <c r="C3" s="42" t="s">
        <v>7</v>
      </c>
      <c r="D3" s="42" t="s">
        <v>8</v>
      </c>
      <c r="E3" s="42" t="s">
        <v>7</v>
      </c>
      <c r="F3" s="42" t="s">
        <v>8</v>
      </c>
      <c r="G3" s="42" t="s">
        <v>7</v>
      </c>
      <c r="H3" s="42" t="s">
        <v>8</v>
      </c>
      <c r="I3" s="42" t="s">
        <v>7</v>
      </c>
      <c r="J3" s="42" t="s">
        <v>8</v>
      </c>
      <c r="K3" s="35"/>
    </row>
    <row r="4" spans="1:11" s="5" customFormat="1" x14ac:dyDescent="0.2">
      <c r="A4" s="75" t="s">
        <v>584</v>
      </c>
      <c r="B4" s="40"/>
      <c r="C4" s="415"/>
      <c r="D4" s="416"/>
      <c r="E4" s="416"/>
      <c r="F4" s="416"/>
      <c r="G4" s="416"/>
      <c r="H4" s="416"/>
      <c r="I4" s="416"/>
      <c r="J4" s="416"/>
      <c r="K4" s="417"/>
    </row>
    <row r="5" spans="1:11" x14ac:dyDescent="0.2">
      <c r="A5" s="261" t="s">
        <v>493</v>
      </c>
      <c r="B5" s="262" t="s">
        <v>492</v>
      </c>
      <c r="C5" s="418"/>
      <c r="D5" s="419"/>
      <c r="E5" s="419"/>
      <c r="F5" s="419"/>
      <c r="G5" s="419"/>
      <c r="H5" s="419"/>
      <c r="I5" s="419"/>
      <c r="J5" s="419"/>
      <c r="K5" s="420"/>
    </row>
    <row r="6" spans="1:11" ht="12.75" customHeight="1" x14ac:dyDescent="0.2">
      <c r="A6" s="114" t="s">
        <v>507</v>
      </c>
      <c r="B6" s="263" t="s">
        <v>494</v>
      </c>
      <c r="C6" s="8"/>
      <c r="D6" s="8"/>
      <c r="E6" s="8"/>
      <c r="F6" s="8"/>
      <c r="G6" s="8"/>
      <c r="H6" s="8"/>
      <c r="I6" s="8"/>
      <c r="J6" s="8"/>
      <c r="K6" s="15">
        <f>SUM(C6:J6)</f>
        <v>0</v>
      </c>
    </row>
    <row r="7" spans="1:11" ht="12.75" customHeight="1" x14ac:dyDescent="0.2">
      <c r="A7" s="114" t="s">
        <v>508</v>
      </c>
      <c r="B7" s="263" t="s">
        <v>495</v>
      </c>
      <c r="C7" s="343">
        <v>892</v>
      </c>
      <c r="D7" s="343">
        <v>439</v>
      </c>
      <c r="E7" s="343">
        <v>214</v>
      </c>
      <c r="F7" s="343">
        <v>364</v>
      </c>
      <c r="G7" s="343">
        <v>197</v>
      </c>
      <c r="H7" s="343">
        <v>297</v>
      </c>
      <c r="I7" s="343">
        <v>38</v>
      </c>
      <c r="J7" s="343">
        <v>17</v>
      </c>
      <c r="K7" s="103">
        <f t="shared" ref="K7:K19" si="0">SUM(C7:J7)</f>
        <v>2458</v>
      </c>
    </row>
    <row r="8" spans="1:11" x14ac:dyDescent="0.2">
      <c r="A8" s="114" t="s">
        <v>509</v>
      </c>
      <c r="B8" s="263" t="s">
        <v>496</v>
      </c>
      <c r="C8" s="343"/>
      <c r="D8" s="343"/>
      <c r="E8" s="92"/>
      <c r="F8" s="92"/>
      <c r="G8" s="92"/>
      <c r="H8" s="92"/>
      <c r="I8" s="92"/>
      <c r="J8" s="92"/>
      <c r="K8" s="103">
        <f t="shared" si="0"/>
        <v>0</v>
      </c>
    </row>
    <row r="9" spans="1:11" x14ac:dyDescent="0.2">
      <c r="A9" s="114" t="s">
        <v>510</v>
      </c>
      <c r="B9" s="263" t="s">
        <v>497</v>
      </c>
      <c r="C9" s="92"/>
      <c r="D9" s="92"/>
      <c r="E9" s="92"/>
      <c r="F9" s="92"/>
      <c r="G9" s="92"/>
      <c r="H9" s="92"/>
      <c r="I9" s="92"/>
      <c r="J9" s="92"/>
      <c r="K9" s="103">
        <f t="shared" si="0"/>
        <v>0</v>
      </c>
    </row>
    <row r="10" spans="1:11" x14ac:dyDescent="0.2">
      <c r="A10" s="114" t="s">
        <v>511</v>
      </c>
      <c r="B10" s="263" t="s">
        <v>498</v>
      </c>
      <c r="C10" s="92"/>
      <c r="D10" s="92"/>
      <c r="E10" s="92"/>
      <c r="F10" s="92"/>
      <c r="G10" s="343"/>
      <c r="H10" s="343"/>
      <c r="I10" s="92"/>
      <c r="J10" s="92"/>
      <c r="K10" s="103">
        <f t="shared" si="0"/>
        <v>0</v>
      </c>
    </row>
    <row r="11" spans="1:11" ht="12.75" customHeight="1" x14ac:dyDescent="0.2">
      <c r="A11" s="114" t="s">
        <v>512</v>
      </c>
      <c r="B11" s="263" t="s">
        <v>499</v>
      </c>
      <c r="C11" s="92"/>
      <c r="D11" s="92"/>
      <c r="E11" s="92"/>
      <c r="F11" s="92"/>
      <c r="G11" s="92"/>
      <c r="H11" s="92"/>
      <c r="I11" s="92"/>
      <c r="J11" s="92"/>
      <c r="K11" s="103">
        <f t="shared" si="0"/>
        <v>0</v>
      </c>
    </row>
    <row r="12" spans="1:11" x14ac:dyDescent="0.2">
      <c r="A12" s="114" t="s">
        <v>506</v>
      </c>
      <c r="B12" s="263" t="s">
        <v>500</v>
      </c>
      <c r="C12" s="92"/>
      <c r="D12" s="92"/>
      <c r="E12" s="92"/>
      <c r="F12" s="92"/>
      <c r="G12" s="92"/>
      <c r="H12" s="92"/>
      <c r="I12" s="92"/>
      <c r="J12" s="92"/>
      <c r="K12" s="103">
        <f t="shared" si="0"/>
        <v>0</v>
      </c>
    </row>
    <row r="13" spans="1:11" x14ac:dyDescent="0.2">
      <c r="A13" s="114" t="s">
        <v>513</v>
      </c>
      <c r="B13" s="263" t="s">
        <v>501</v>
      </c>
      <c r="C13" s="92"/>
      <c r="D13" s="92"/>
      <c r="E13" s="92"/>
      <c r="F13" s="92"/>
      <c r="G13" s="92"/>
      <c r="H13" s="92"/>
      <c r="I13" s="92"/>
      <c r="J13" s="92"/>
      <c r="K13" s="103">
        <f t="shared" si="0"/>
        <v>0</v>
      </c>
    </row>
    <row r="14" spans="1:11" x14ac:dyDescent="0.2">
      <c r="A14" s="114" t="s">
        <v>514</v>
      </c>
      <c r="B14" s="263" t="s">
        <v>502</v>
      </c>
      <c r="C14" s="92"/>
      <c r="D14" s="92"/>
      <c r="E14" s="92"/>
      <c r="F14" s="92"/>
      <c r="G14" s="92"/>
      <c r="H14" s="92"/>
      <c r="I14" s="92"/>
      <c r="J14" s="92"/>
      <c r="K14" s="103">
        <f t="shared" si="0"/>
        <v>0</v>
      </c>
    </row>
    <row r="15" spans="1:11" s="5" customFormat="1" x14ac:dyDescent="0.2">
      <c r="A15" s="114" t="s">
        <v>515</v>
      </c>
      <c r="B15" s="263" t="s">
        <v>503</v>
      </c>
      <c r="C15" s="92"/>
      <c r="D15" s="92"/>
      <c r="E15" s="92"/>
      <c r="F15" s="92"/>
      <c r="G15" s="92"/>
      <c r="H15" s="92"/>
      <c r="I15" s="92"/>
      <c r="J15" s="92"/>
      <c r="K15" s="103">
        <f t="shared" si="0"/>
        <v>0</v>
      </c>
    </row>
    <row r="16" spans="1:11" s="5" customFormat="1" x14ac:dyDescent="0.2">
      <c r="A16" s="114" t="s">
        <v>505</v>
      </c>
      <c r="B16" s="263" t="s">
        <v>504</v>
      </c>
      <c r="C16" s="343">
        <v>95</v>
      </c>
      <c r="D16" s="343">
        <v>82</v>
      </c>
      <c r="E16" s="92"/>
      <c r="F16" s="92"/>
      <c r="G16" s="343">
        <v>31</v>
      </c>
      <c r="H16" s="343">
        <v>69</v>
      </c>
      <c r="I16" s="92"/>
      <c r="J16" s="92"/>
      <c r="K16" s="103">
        <f t="shared" si="0"/>
        <v>277</v>
      </c>
    </row>
    <row r="17" spans="1:11" s="5" customFormat="1" x14ac:dyDescent="0.2">
      <c r="A17" s="264" t="s">
        <v>83</v>
      </c>
      <c r="B17" s="265" t="s">
        <v>84</v>
      </c>
      <c r="C17" s="110">
        <f>SUM(C6:C16)</f>
        <v>987</v>
      </c>
      <c r="D17" s="110">
        <f t="shared" ref="D17:J17" si="1">SUM(D6:D16)</f>
        <v>521</v>
      </c>
      <c r="E17" s="110">
        <f t="shared" si="1"/>
        <v>214</v>
      </c>
      <c r="F17" s="110">
        <f t="shared" si="1"/>
        <v>364</v>
      </c>
      <c r="G17" s="110">
        <f t="shared" si="1"/>
        <v>228</v>
      </c>
      <c r="H17" s="110">
        <f t="shared" si="1"/>
        <v>366</v>
      </c>
      <c r="I17" s="110">
        <f t="shared" si="1"/>
        <v>38</v>
      </c>
      <c r="J17" s="110">
        <f t="shared" si="1"/>
        <v>17</v>
      </c>
      <c r="K17" s="103">
        <f>SUM(K6:K16)</f>
        <v>2735</v>
      </c>
    </row>
    <row r="18" spans="1:11" s="5" customFormat="1" x14ac:dyDescent="0.2">
      <c r="A18" s="114" t="s">
        <v>64</v>
      </c>
      <c r="B18" s="273" t="s">
        <v>84</v>
      </c>
      <c r="C18" s="320">
        <v>666</v>
      </c>
      <c r="D18" s="320">
        <v>431</v>
      </c>
      <c r="E18" s="320">
        <v>206</v>
      </c>
      <c r="F18" s="320">
        <v>350</v>
      </c>
      <c r="G18" s="320">
        <v>156</v>
      </c>
      <c r="H18" s="320">
        <v>284</v>
      </c>
      <c r="I18" s="320">
        <v>23</v>
      </c>
      <c r="J18" s="320">
        <v>12</v>
      </c>
      <c r="K18" s="344">
        <f t="shared" si="0"/>
        <v>2128</v>
      </c>
    </row>
    <row r="19" spans="1:11" s="5" customFormat="1" ht="13.5" thickBot="1" x14ac:dyDescent="0.25">
      <c r="A19" s="114" t="s">
        <v>70</v>
      </c>
      <c r="B19" s="273" t="s">
        <v>84</v>
      </c>
      <c r="C19" s="345">
        <v>21</v>
      </c>
      <c r="D19" s="345">
        <v>6</v>
      </c>
      <c r="E19" s="345">
        <v>12</v>
      </c>
      <c r="F19" s="345">
        <v>1</v>
      </c>
      <c r="G19" s="345">
        <v>2</v>
      </c>
      <c r="H19" s="345">
        <v>4</v>
      </c>
      <c r="I19" s="345">
        <v>1</v>
      </c>
      <c r="J19" s="345">
        <v>0</v>
      </c>
      <c r="K19" s="346">
        <f t="shared" si="0"/>
        <v>47</v>
      </c>
    </row>
    <row r="21" spans="1:11" x14ac:dyDescent="0.2">
      <c r="A21" s="414" t="s">
        <v>117</v>
      </c>
      <c r="B21" s="414"/>
      <c r="C21" s="414"/>
      <c r="D21" s="414"/>
      <c r="E21" s="414"/>
      <c r="F21" s="414"/>
      <c r="G21" s="414"/>
      <c r="H21" s="414"/>
      <c r="I21" s="414"/>
      <c r="J21" s="414"/>
      <c r="K21" s="414"/>
    </row>
    <row r="22" spans="1:11" x14ac:dyDescent="0.2">
      <c r="A22" s="2" t="s">
        <v>5</v>
      </c>
    </row>
    <row r="23" spans="1:11" x14ac:dyDescent="0.2">
      <c r="A23" s="1" t="s">
        <v>6</v>
      </c>
    </row>
  </sheetData>
  <mergeCells count="8">
    <mergeCell ref="A21:K21"/>
    <mergeCell ref="C4:K4"/>
    <mergeCell ref="C5:K5"/>
    <mergeCell ref="I2:J2"/>
    <mergeCell ref="A1:K1"/>
    <mergeCell ref="C2:D2"/>
    <mergeCell ref="E2:F2"/>
    <mergeCell ref="G2:H2"/>
  </mergeCells>
  <pageMargins left="0.7" right="0.7" top="0.75" bottom="0.75" header="0.3" footer="0.3"/>
  <pageSetup paperSize="9" scale="77" fitToHeight="0" orientation="portrait" r:id="rId1"/>
  <ignoredErrors>
    <ignoredError sqref="B6:B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N16"/>
  <sheetViews>
    <sheetView zoomScaleNormal="100" workbookViewId="0">
      <selection activeCell="Q13" sqref="Q13"/>
    </sheetView>
  </sheetViews>
  <sheetFormatPr defaultRowHeight="15" x14ac:dyDescent="0.25"/>
  <cols>
    <col min="1" max="1" width="22.7109375" customWidth="1"/>
  </cols>
  <sheetData>
    <row r="1" spans="1:14" ht="30" customHeight="1" thickBot="1" x14ac:dyDescent="0.3">
      <c r="A1" s="426" t="s">
        <v>368</v>
      </c>
      <c r="B1" s="427"/>
      <c r="C1" s="427"/>
      <c r="D1" s="427"/>
      <c r="E1" s="427"/>
      <c r="F1" s="427"/>
      <c r="G1" s="427"/>
      <c r="H1" s="427"/>
      <c r="I1" s="427"/>
      <c r="J1" s="427"/>
      <c r="K1" s="427"/>
      <c r="L1" s="427"/>
      <c r="M1" s="427"/>
      <c r="N1" s="428"/>
    </row>
    <row r="2" spans="1:14" ht="15" customHeight="1" x14ac:dyDescent="0.25">
      <c r="A2" s="53" t="s">
        <v>587</v>
      </c>
      <c r="B2" s="429" t="s">
        <v>0</v>
      </c>
      <c r="C2" s="429"/>
      <c r="D2" s="429"/>
      <c r="E2" s="429" t="s">
        <v>2</v>
      </c>
      <c r="F2" s="429"/>
      <c r="G2" s="429"/>
      <c r="H2" s="429" t="s">
        <v>1</v>
      </c>
      <c r="I2" s="429"/>
      <c r="J2" s="429"/>
      <c r="K2" s="429" t="s">
        <v>88</v>
      </c>
      <c r="L2" s="429"/>
      <c r="M2" s="429"/>
      <c r="N2" s="430" t="s">
        <v>4</v>
      </c>
    </row>
    <row r="3" spans="1:14" ht="15" customHeight="1" x14ac:dyDescent="0.25">
      <c r="A3" s="11"/>
      <c r="B3" s="67" t="s">
        <v>7</v>
      </c>
      <c r="C3" s="67" t="s">
        <v>8</v>
      </c>
      <c r="D3" s="67" t="s">
        <v>4</v>
      </c>
      <c r="E3" s="67" t="s">
        <v>7</v>
      </c>
      <c r="F3" s="67" t="s">
        <v>8</v>
      </c>
      <c r="G3" s="67" t="s">
        <v>4</v>
      </c>
      <c r="H3" s="67" t="s">
        <v>7</v>
      </c>
      <c r="I3" s="67" t="s">
        <v>8</v>
      </c>
      <c r="J3" s="67" t="s">
        <v>4</v>
      </c>
      <c r="K3" s="67" t="s">
        <v>7</v>
      </c>
      <c r="L3" s="67" t="s">
        <v>8</v>
      </c>
      <c r="M3" s="67" t="s">
        <v>4</v>
      </c>
      <c r="N3" s="431"/>
    </row>
    <row r="4" spans="1:14" ht="15" customHeight="1" x14ac:dyDescent="0.25">
      <c r="A4" s="75" t="s">
        <v>584</v>
      </c>
      <c r="B4" s="320">
        <v>34.08</v>
      </c>
      <c r="C4" s="320">
        <v>21.59</v>
      </c>
      <c r="D4" s="320">
        <v>29.57</v>
      </c>
      <c r="E4" s="320">
        <v>3.23</v>
      </c>
      <c r="F4" s="320">
        <v>23.17</v>
      </c>
      <c r="G4" s="320">
        <v>17.7</v>
      </c>
      <c r="H4" s="320">
        <v>25.77</v>
      </c>
      <c r="I4" s="320">
        <v>14.06</v>
      </c>
      <c r="J4" s="320">
        <v>19.11</v>
      </c>
      <c r="K4" s="320">
        <v>0</v>
      </c>
      <c r="L4" s="320">
        <v>0</v>
      </c>
      <c r="M4" s="320">
        <v>0</v>
      </c>
      <c r="N4" s="347">
        <v>24.7</v>
      </c>
    </row>
    <row r="5" spans="1:14" ht="15" customHeight="1" x14ac:dyDescent="0.25">
      <c r="A5" s="75" t="s">
        <v>100</v>
      </c>
      <c r="B5" s="180"/>
      <c r="C5" s="180"/>
      <c r="D5" s="180"/>
      <c r="E5" s="180"/>
      <c r="F5" s="180"/>
      <c r="G5" s="180"/>
      <c r="H5" s="180"/>
      <c r="I5" s="180"/>
      <c r="J5" s="180"/>
      <c r="K5" s="180"/>
      <c r="L5" s="180"/>
      <c r="M5" s="180"/>
      <c r="N5" s="181"/>
    </row>
    <row r="6" spans="1:14" ht="15.75" thickBot="1" x14ac:dyDescent="0.3">
      <c r="A6" s="174" t="s">
        <v>85</v>
      </c>
      <c r="B6" s="182"/>
      <c r="C6" s="182"/>
      <c r="D6" s="182"/>
      <c r="E6" s="182"/>
      <c r="F6" s="182"/>
      <c r="G6" s="182"/>
      <c r="H6" s="182"/>
      <c r="I6" s="182"/>
      <c r="J6" s="182"/>
      <c r="K6" s="182"/>
      <c r="L6" s="182"/>
      <c r="M6" s="182"/>
      <c r="N6" s="178"/>
    </row>
    <row r="8" spans="1:14" x14ac:dyDescent="0.25">
      <c r="A8" s="414" t="s">
        <v>415</v>
      </c>
      <c r="B8" s="414"/>
      <c r="C8" s="414"/>
      <c r="D8" s="414"/>
      <c r="E8" s="414"/>
      <c r="F8" s="414"/>
      <c r="G8" s="414"/>
      <c r="H8" s="414"/>
      <c r="I8" s="414"/>
      <c r="J8" s="414"/>
      <c r="K8" s="414"/>
      <c r="L8" s="414"/>
      <c r="M8" s="414"/>
      <c r="N8" s="414"/>
    </row>
    <row r="9" spans="1:14" x14ac:dyDescent="0.25">
      <c r="A9" s="432" t="s">
        <v>416</v>
      </c>
      <c r="B9" s="432"/>
      <c r="C9" s="432"/>
      <c r="D9" s="432"/>
      <c r="E9" s="432"/>
      <c r="F9" s="432"/>
      <c r="G9" s="432"/>
      <c r="H9" s="432"/>
      <c r="I9" s="432"/>
      <c r="J9" s="432"/>
      <c r="K9" s="432"/>
      <c r="L9" s="432"/>
      <c r="M9" s="432"/>
      <c r="N9" s="432"/>
    </row>
    <row r="10" spans="1:14" x14ac:dyDescent="0.25">
      <c r="A10" s="414" t="s">
        <v>118</v>
      </c>
      <c r="B10" s="414"/>
      <c r="C10" s="414"/>
      <c r="D10" s="414"/>
      <c r="E10" s="414"/>
      <c r="F10" s="414"/>
      <c r="G10" s="414"/>
      <c r="H10" s="414"/>
      <c r="I10" s="414"/>
      <c r="J10" s="414"/>
      <c r="K10" s="414"/>
      <c r="L10" s="414"/>
      <c r="M10" s="414"/>
      <c r="N10" s="414"/>
    </row>
    <row r="11" spans="1:14" x14ac:dyDescent="0.25">
      <c r="A11" s="2" t="s">
        <v>5</v>
      </c>
      <c r="B11" s="109"/>
      <c r="C11" s="109"/>
      <c r="D11" s="109"/>
      <c r="E11" s="109"/>
      <c r="F11" s="109"/>
      <c r="G11" s="109"/>
      <c r="H11" s="109"/>
      <c r="I11" s="109"/>
      <c r="J11" s="109"/>
      <c r="K11" s="109"/>
      <c r="L11" s="109"/>
      <c r="M11" s="109"/>
      <c r="N11" s="109"/>
    </row>
    <row r="12" spans="1:14" x14ac:dyDescent="0.25">
      <c r="A12" s="1" t="s">
        <v>6</v>
      </c>
      <c r="B12" s="109"/>
      <c r="C12" s="109"/>
      <c r="D12" s="109"/>
      <c r="E12" s="109"/>
      <c r="F12" s="109"/>
      <c r="G12" s="109"/>
      <c r="H12" s="109"/>
      <c r="I12" s="109"/>
      <c r="J12" s="109"/>
      <c r="K12" s="109"/>
      <c r="L12" s="109"/>
      <c r="M12" s="109"/>
      <c r="N12" s="109"/>
    </row>
    <row r="13" spans="1:14" x14ac:dyDescent="0.25">
      <c r="A13" s="414" t="s">
        <v>115</v>
      </c>
      <c r="B13" s="414"/>
      <c r="C13" s="414"/>
      <c r="D13" s="414"/>
      <c r="E13" s="414"/>
      <c r="F13" s="414"/>
      <c r="G13" s="414"/>
      <c r="H13" s="414"/>
      <c r="I13" s="414"/>
      <c r="J13" s="414"/>
      <c r="K13" s="414"/>
      <c r="L13" s="414"/>
      <c r="M13" s="414"/>
      <c r="N13" s="414"/>
    </row>
    <row r="14" spans="1:14" x14ac:dyDescent="0.25">
      <c r="A14" s="109"/>
      <c r="B14" s="109"/>
      <c r="C14" s="109"/>
      <c r="D14" s="109"/>
      <c r="E14" s="109"/>
      <c r="F14" s="109"/>
      <c r="G14" s="109"/>
      <c r="H14" s="109"/>
      <c r="I14" s="109"/>
      <c r="J14" s="109"/>
      <c r="K14" s="109"/>
      <c r="L14" s="109"/>
      <c r="M14" s="109"/>
      <c r="N14" s="109"/>
    </row>
    <row r="15" spans="1:14" x14ac:dyDescent="0.25">
      <c r="A15" s="108" t="s">
        <v>89</v>
      </c>
      <c r="B15" s="1"/>
      <c r="C15" s="1"/>
      <c r="D15" s="1"/>
      <c r="E15" s="1"/>
      <c r="F15" s="1"/>
      <c r="G15" s="1"/>
      <c r="H15" s="1"/>
      <c r="I15" s="1"/>
      <c r="J15" s="1"/>
      <c r="K15" s="1"/>
      <c r="L15" s="1"/>
      <c r="M15" s="1"/>
      <c r="N15" s="1"/>
    </row>
    <row r="16" spans="1:14" ht="30" customHeight="1" x14ac:dyDescent="0.25">
      <c r="A16" s="408" t="s">
        <v>571</v>
      </c>
      <c r="B16" s="408"/>
      <c r="C16" s="408"/>
      <c r="D16" s="408"/>
      <c r="E16" s="408"/>
      <c r="F16" s="408"/>
      <c r="G16" s="408"/>
      <c r="H16" s="408"/>
      <c r="I16" s="408"/>
      <c r="J16" s="408"/>
      <c r="K16" s="408"/>
      <c r="L16" s="408"/>
      <c r="M16" s="408"/>
      <c r="N16" s="408"/>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5">
    <tabColor rgb="FFFF0000"/>
    <pageSetUpPr fitToPage="1"/>
  </sheetPr>
  <dimension ref="A1:C25"/>
  <sheetViews>
    <sheetView zoomScaleNormal="100" workbookViewId="0">
      <selection activeCell="G16" sqref="G16"/>
    </sheetView>
  </sheetViews>
  <sheetFormatPr defaultColWidth="9.140625" defaultRowHeight="12.75" x14ac:dyDescent="0.2"/>
  <cols>
    <col min="1" max="1" width="54.85546875" style="2" customWidth="1"/>
    <col min="2" max="2" width="13.42578125" style="2" customWidth="1"/>
    <col min="3" max="3" width="22.42578125" style="2" customWidth="1"/>
    <col min="4" max="5" width="9.140625" style="2"/>
    <col min="6" max="6" width="11.42578125" style="2" bestFit="1" customWidth="1"/>
    <col min="7" max="7" width="9.140625" style="2"/>
    <col min="8" max="8" width="11.42578125" style="2" bestFit="1" customWidth="1"/>
    <col min="9" max="16384" width="9.140625" style="2"/>
  </cols>
  <sheetData>
    <row r="1" spans="1:3" ht="39.950000000000003" customHeight="1" x14ac:dyDescent="0.2">
      <c r="A1" s="433" t="s">
        <v>371</v>
      </c>
      <c r="B1" s="434"/>
      <c r="C1" s="435"/>
    </row>
    <row r="2" spans="1:3" ht="39.950000000000003" customHeight="1" x14ac:dyDescent="0.2">
      <c r="A2" s="11" t="s">
        <v>599</v>
      </c>
      <c r="B2" s="7"/>
      <c r="C2" s="36"/>
    </row>
    <row r="3" spans="1:3" ht="15" customHeight="1" x14ac:dyDescent="0.2">
      <c r="A3" s="12" t="s">
        <v>33</v>
      </c>
      <c r="B3" s="158" t="s">
        <v>34</v>
      </c>
      <c r="C3" s="134" t="s">
        <v>92</v>
      </c>
    </row>
    <row r="4" spans="1:3" ht="15" customHeight="1" x14ac:dyDescent="0.2">
      <c r="A4" s="14" t="s">
        <v>46</v>
      </c>
      <c r="B4" s="7">
        <v>208</v>
      </c>
      <c r="C4" s="348">
        <v>4183</v>
      </c>
    </row>
    <row r="5" spans="1:3" ht="30" customHeight="1" x14ac:dyDescent="0.2">
      <c r="A5" s="14" t="s">
        <v>47</v>
      </c>
      <c r="B5" s="7"/>
      <c r="C5" s="348"/>
    </row>
    <row r="6" spans="1:3" ht="30" customHeight="1" x14ac:dyDescent="0.2">
      <c r="A6" s="14" t="s">
        <v>48</v>
      </c>
      <c r="B6" s="44">
        <v>61</v>
      </c>
      <c r="C6" s="348">
        <v>5766</v>
      </c>
    </row>
    <row r="7" spans="1:3" ht="15" customHeight="1" x14ac:dyDescent="0.2">
      <c r="A7" s="14" t="s">
        <v>49</v>
      </c>
      <c r="B7" s="7">
        <v>14</v>
      </c>
      <c r="C7" s="348">
        <v>31500</v>
      </c>
    </row>
    <row r="8" spans="1:3" ht="15" customHeight="1" x14ac:dyDescent="0.2">
      <c r="A8" s="14" t="s">
        <v>55</v>
      </c>
      <c r="B8" s="7"/>
      <c r="C8" s="348"/>
    </row>
    <row r="9" spans="1:3" ht="15" customHeight="1" x14ac:dyDescent="0.2">
      <c r="A9" s="14" t="s">
        <v>50</v>
      </c>
      <c r="B9" s="7">
        <v>547</v>
      </c>
      <c r="C9" s="348">
        <v>15481</v>
      </c>
    </row>
    <row r="10" spans="1:3" ht="15" customHeight="1" x14ac:dyDescent="0.2">
      <c r="A10" s="148" t="s">
        <v>56</v>
      </c>
      <c r="B10" s="39">
        <v>698</v>
      </c>
      <c r="C10" s="349">
        <v>6550</v>
      </c>
    </row>
    <row r="11" spans="1:3" ht="15" customHeight="1" x14ac:dyDescent="0.2">
      <c r="A11" s="14" t="s">
        <v>51</v>
      </c>
      <c r="B11" s="7"/>
      <c r="C11" s="348"/>
    </row>
    <row r="12" spans="1:3" ht="15" customHeight="1" x14ac:dyDescent="0.2">
      <c r="A12" s="14" t="s">
        <v>52</v>
      </c>
      <c r="B12" s="7"/>
      <c r="C12" s="348"/>
    </row>
    <row r="13" spans="1:3" ht="15" customHeight="1" x14ac:dyDescent="0.2">
      <c r="A13" s="14" t="s">
        <v>53</v>
      </c>
      <c r="B13" s="7">
        <v>31</v>
      </c>
      <c r="C13" s="348" t="s">
        <v>591</v>
      </c>
    </row>
    <row r="14" spans="1:3" ht="15" customHeight="1" x14ac:dyDescent="0.2">
      <c r="A14" s="14" t="s">
        <v>54</v>
      </c>
      <c r="B14" s="7"/>
      <c r="C14" s="36"/>
    </row>
    <row r="15" spans="1:3" ht="15" customHeight="1" thickBot="1" x14ac:dyDescent="0.25">
      <c r="A15" s="19" t="s">
        <v>434</v>
      </c>
      <c r="B15" s="20"/>
      <c r="C15" s="159"/>
    </row>
    <row r="16" spans="1:3" ht="15" customHeight="1" x14ac:dyDescent="0.2">
      <c r="A16" s="1"/>
      <c r="B16" s="1"/>
      <c r="C16" s="1"/>
    </row>
    <row r="17" spans="1:3" ht="15" customHeight="1" x14ac:dyDescent="0.2">
      <c r="A17" s="84" t="s">
        <v>105</v>
      </c>
      <c r="B17" s="1"/>
      <c r="C17" s="1"/>
    </row>
    <row r="18" spans="1:3" ht="39" customHeight="1" x14ac:dyDescent="0.2">
      <c r="A18" s="436" t="s">
        <v>122</v>
      </c>
      <c r="B18" s="436"/>
      <c r="C18" s="436"/>
    </row>
    <row r="19" spans="1:3" ht="30" customHeight="1" x14ac:dyDescent="0.2">
      <c r="A19" s="436" t="s">
        <v>435</v>
      </c>
      <c r="B19" s="436"/>
      <c r="C19" s="436"/>
    </row>
    <row r="20" spans="1:3" ht="38.25" customHeight="1" x14ac:dyDescent="0.2">
      <c r="A20" s="437" t="s">
        <v>106</v>
      </c>
      <c r="B20" s="437"/>
      <c r="C20" s="437"/>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rgb="FFFF0000"/>
    <pageSetUpPr fitToPage="1"/>
  </sheetPr>
  <dimension ref="A1:K21"/>
  <sheetViews>
    <sheetView zoomScaleNormal="100" workbookViewId="0">
      <selection activeCell="C6" sqref="C6"/>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42.75" customHeight="1" x14ac:dyDescent="0.2">
      <c r="A1" s="409" t="s">
        <v>369</v>
      </c>
      <c r="B1" s="396"/>
      <c r="C1" s="396"/>
      <c r="D1" s="396"/>
      <c r="E1" s="396"/>
      <c r="F1" s="396"/>
      <c r="G1" s="396"/>
      <c r="H1" s="396"/>
      <c r="I1" s="396"/>
      <c r="J1" s="397"/>
      <c r="K1" s="398"/>
    </row>
    <row r="2" spans="1:11" s="4" customFormat="1" ht="38.25" customHeight="1" x14ac:dyDescent="0.2">
      <c r="A2" s="444" t="s">
        <v>585</v>
      </c>
      <c r="B2" s="44"/>
      <c r="C2" s="443" t="s">
        <v>0</v>
      </c>
      <c r="D2" s="443"/>
      <c r="E2" s="443" t="s">
        <v>2</v>
      </c>
      <c r="F2" s="443"/>
      <c r="G2" s="443" t="s">
        <v>1</v>
      </c>
      <c r="H2" s="443"/>
      <c r="I2" s="441" t="s">
        <v>3</v>
      </c>
      <c r="J2" s="442"/>
      <c r="K2" s="45" t="s">
        <v>4</v>
      </c>
    </row>
    <row r="3" spans="1:11" s="4" customFormat="1" ht="15.75" customHeight="1" thickBot="1" x14ac:dyDescent="0.25">
      <c r="A3" s="445"/>
      <c r="B3" s="41"/>
      <c r="C3" s="42" t="s">
        <v>7</v>
      </c>
      <c r="D3" s="42" t="s">
        <v>8</v>
      </c>
      <c r="E3" s="42" t="s">
        <v>7</v>
      </c>
      <c r="F3" s="42" t="s">
        <v>8</v>
      </c>
      <c r="G3" s="42" t="s">
        <v>7</v>
      </c>
      <c r="H3" s="42" t="s">
        <v>8</v>
      </c>
      <c r="I3" s="42" t="s">
        <v>7</v>
      </c>
      <c r="J3" s="42" t="s">
        <v>8</v>
      </c>
      <c r="K3" s="35"/>
    </row>
    <row r="4" spans="1:11" s="4" customFormat="1" x14ac:dyDescent="0.2">
      <c r="A4" s="111" t="s">
        <v>584</v>
      </c>
      <c r="B4" s="112"/>
      <c r="C4" s="415"/>
      <c r="D4" s="416"/>
      <c r="E4" s="416"/>
      <c r="F4" s="416"/>
      <c r="G4" s="416"/>
      <c r="H4" s="416"/>
      <c r="I4" s="416"/>
      <c r="J4" s="416"/>
      <c r="K4" s="417"/>
    </row>
    <row r="5" spans="1:11" s="4" customFormat="1" x14ac:dyDescent="0.2">
      <c r="A5" s="261" t="s">
        <v>493</v>
      </c>
      <c r="B5" s="262" t="s">
        <v>492</v>
      </c>
      <c r="C5" s="438"/>
      <c r="D5" s="439"/>
      <c r="E5" s="439"/>
      <c r="F5" s="439"/>
      <c r="G5" s="439"/>
      <c r="H5" s="439"/>
      <c r="I5" s="439"/>
      <c r="J5" s="439"/>
      <c r="K5" s="440"/>
    </row>
    <row r="6" spans="1:11" s="4" customFormat="1" x14ac:dyDescent="0.2">
      <c r="A6" s="114" t="s">
        <v>507</v>
      </c>
      <c r="B6" s="263" t="s">
        <v>494</v>
      </c>
      <c r="C6" s="92"/>
      <c r="D6" s="92"/>
      <c r="E6" s="92"/>
      <c r="F6" s="92"/>
      <c r="G6" s="92"/>
      <c r="H6" s="92"/>
      <c r="I6" s="92"/>
      <c r="J6" s="104"/>
      <c r="K6" s="103">
        <f>SUM(C6:J6)</f>
        <v>0</v>
      </c>
    </row>
    <row r="7" spans="1:11" s="4" customFormat="1" x14ac:dyDescent="0.2">
      <c r="A7" s="114" t="s">
        <v>508</v>
      </c>
      <c r="B7" s="263" t="s">
        <v>495</v>
      </c>
      <c r="C7" s="320">
        <v>138</v>
      </c>
      <c r="D7" s="320">
        <v>96</v>
      </c>
      <c r="E7" s="320">
        <v>40</v>
      </c>
      <c r="F7" s="320">
        <v>68</v>
      </c>
      <c r="G7" s="320">
        <v>56</v>
      </c>
      <c r="H7" s="320">
        <v>90</v>
      </c>
      <c r="I7" s="320">
        <v>9</v>
      </c>
      <c r="J7" s="320">
        <v>0</v>
      </c>
      <c r="K7" s="103">
        <f t="shared" ref="K7:K19" si="0">SUM(C7:J7)</f>
        <v>497</v>
      </c>
    </row>
    <row r="8" spans="1:11" s="4" customFormat="1" x14ac:dyDescent="0.2">
      <c r="A8" s="114" t="s">
        <v>509</v>
      </c>
      <c r="B8" s="263" t="s">
        <v>496</v>
      </c>
      <c r="C8" s="319">
        <v>15</v>
      </c>
      <c r="D8" s="320"/>
      <c r="E8" s="92"/>
      <c r="F8" s="92"/>
      <c r="G8" s="92"/>
      <c r="H8" s="92"/>
      <c r="I8" s="92"/>
      <c r="J8" s="104"/>
      <c r="K8" s="103">
        <f t="shared" si="0"/>
        <v>15</v>
      </c>
    </row>
    <row r="9" spans="1:11" s="4" customFormat="1" x14ac:dyDescent="0.2">
      <c r="A9" s="114" t="s">
        <v>510</v>
      </c>
      <c r="B9" s="263" t="s">
        <v>497</v>
      </c>
      <c r="C9" s="92"/>
      <c r="D9" s="92"/>
      <c r="E9" s="92"/>
      <c r="F9" s="92"/>
      <c r="G9" s="92"/>
      <c r="H9" s="92"/>
      <c r="I9" s="92"/>
      <c r="J9" s="104"/>
      <c r="K9" s="103">
        <f t="shared" si="0"/>
        <v>0</v>
      </c>
    </row>
    <row r="10" spans="1:11" s="4" customFormat="1" x14ac:dyDescent="0.2">
      <c r="A10" s="114" t="s">
        <v>511</v>
      </c>
      <c r="B10" s="263" t="s">
        <v>498</v>
      </c>
      <c r="C10" s="92"/>
      <c r="D10" s="92"/>
      <c r="E10" s="92"/>
      <c r="F10" s="92"/>
      <c r="G10" s="319"/>
      <c r="H10" s="320"/>
      <c r="I10" s="92"/>
      <c r="J10" s="104"/>
      <c r="K10" s="103">
        <f t="shared" si="0"/>
        <v>0</v>
      </c>
    </row>
    <row r="11" spans="1:11" s="4" customFormat="1" x14ac:dyDescent="0.2">
      <c r="A11" s="114" t="s">
        <v>512</v>
      </c>
      <c r="B11" s="263" t="s">
        <v>499</v>
      </c>
      <c r="C11" s="92"/>
      <c r="D11" s="92"/>
      <c r="E11" s="92"/>
      <c r="F11" s="92"/>
      <c r="G11" s="92"/>
      <c r="H11" s="92"/>
      <c r="I11" s="92"/>
      <c r="J11" s="104"/>
      <c r="K11" s="103">
        <f t="shared" si="0"/>
        <v>0</v>
      </c>
    </row>
    <row r="12" spans="1:11" s="4" customFormat="1" x14ac:dyDescent="0.2">
      <c r="A12" s="114" t="s">
        <v>506</v>
      </c>
      <c r="B12" s="263" t="s">
        <v>500</v>
      </c>
      <c r="C12" s="92"/>
      <c r="D12" s="92"/>
      <c r="E12" s="92"/>
      <c r="F12" s="92"/>
      <c r="G12" s="92"/>
      <c r="H12" s="92"/>
      <c r="I12" s="92"/>
      <c r="J12" s="104"/>
      <c r="K12" s="103">
        <f t="shared" si="0"/>
        <v>0</v>
      </c>
    </row>
    <row r="13" spans="1:11" s="4" customFormat="1" x14ac:dyDescent="0.2">
      <c r="A13" s="114" t="s">
        <v>513</v>
      </c>
      <c r="B13" s="263" t="s">
        <v>501</v>
      </c>
      <c r="C13" s="92"/>
      <c r="D13" s="92"/>
      <c r="E13" s="92"/>
      <c r="F13" s="92"/>
      <c r="G13" s="92"/>
      <c r="H13" s="92"/>
      <c r="I13" s="92"/>
      <c r="J13" s="104"/>
      <c r="K13" s="103">
        <f t="shared" si="0"/>
        <v>0</v>
      </c>
    </row>
    <row r="14" spans="1:11" s="4" customFormat="1" x14ac:dyDescent="0.2">
      <c r="A14" s="114" t="s">
        <v>514</v>
      </c>
      <c r="B14" s="263" t="s">
        <v>502</v>
      </c>
      <c r="C14" s="92"/>
      <c r="D14" s="92"/>
      <c r="E14" s="92"/>
      <c r="F14" s="92"/>
      <c r="G14" s="92"/>
      <c r="H14" s="92"/>
      <c r="I14" s="92"/>
      <c r="J14" s="104"/>
      <c r="K14" s="103">
        <f t="shared" si="0"/>
        <v>0</v>
      </c>
    </row>
    <row r="15" spans="1:11" s="4" customFormat="1" x14ac:dyDescent="0.2">
      <c r="A15" s="114" t="s">
        <v>515</v>
      </c>
      <c r="B15" s="263" t="s">
        <v>503</v>
      </c>
      <c r="C15" s="92"/>
      <c r="D15" s="92"/>
      <c r="E15" s="92"/>
      <c r="F15" s="92"/>
      <c r="G15" s="92"/>
      <c r="H15" s="92"/>
      <c r="I15" s="92"/>
      <c r="J15" s="104"/>
      <c r="K15" s="103">
        <f t="shared" si="0"/>
        <v>0</v>
      </c>
    </row>
    <row r="16" spans="1:11" s="4" customFormat="1" x14ac:dyDescent="0.2">
      <c r="A16" s="114" t="s">
        <v>505</v>
      </c>
      <c r="B16" s="263" t="s">
        <v>504</v>
      </c>
      <c r="C16" s="319">
        <v>21</v>
      </c>
      <c r="D16" s="320">
        <v>16</v>
      </c>
      <c r="E16" s="92"/>
      <c r="F16" s="92"/>
      <c r="G16" s="319">
        <v>10</v>
      </c>
      <c r="H16" s="320">
        <v>23</v>
      </c>
      <c r="I16" s="92"/>
      <c r="J16" s="104"/>
      <c r="K16" s="103">
        <f t="shared" si="0"/>
        <v>70</v>
      </c>
    </row>
    <row r="17" spans="1:11" s="4" customFormat="1" x14ac:dyDescent="0.2">
      <c r="A17" s="264" t="s">
        <v>83</v>
      </c>
      <c r="B17" s="265" t="s">
        <v>84</v>
      </c>
      <c r="C17" s="110">
        <f>SUM(C6:C16)</f>
        <v>174</v>
      </c>
      <c r="D17" s="110">
        <f t="shared" ref="D17:J17" si="1">SUM(D6:D16)</f>
        <v>112</v>
      </c>
      <c r="E17" s="110">
        <f t="shared" si="1"/>
        <v>40</v>
      </c>
      <c r="F17" s="110">
        <f t="shared" si="1"/>
        <v>68</v>
      </c>
      <c r="G17" s="110">
        <f t="shared" si="1"/>
        <v>66</v>
      </c>
      <c r="H17" s="110">
        <f t="shared" si="1"/>
        <v>113</v>
      </c>
      <c r="I17" s="110">
        <f t="shared" si="1"/>
        <v>9</v>
      </c>
      <c r="J17" s="110">
        <f t="shared" si="1"/>
        <v>0</v>
      </c>
      <c r="K17" s="103">
        <f>SUM(K6:K16)</f>
        <v>582</v>
      </c>
    </row>
    <row r="18" spans="1:11" s="4" customFormat="1" ht="15" customHeight="1" x14ac:dyDescent="0.2">
      <c r="A18" s="114" t="s">
        <v>64</v>
      </c>
      <c r="B18" s="273" t="s">
        <v>84</v>
      </c>
      <c r="C18" s="320">
        <v>126</v>
      </c>
      <c r="D18" s="320">
        <v>98</v>
      </c>
      <c r="E18" s="320">
        <v>38</v>
      </c>
      <c r="F18" s="320">
        <v>64</v>
      </c>
      <c r="G18" s="320">
        <v>50</v>
      </c>
      <c r="H18" s="320">
        <v>90</v>
      </c>
      <c r="I18" s="320">
        <v>5</v>
      </c>
      <c r="J18" s="320">
        <v>0</v>
      </c>
      <c r="K18" s="344">
        <f t="shared" si="0"/>
        <v>471</v>
      </c>
    </row>
    <row r="19" spans="1:11" s="4" customFormat="1" ht="15" customHeight="1" thickBot="1" x14ac:dyDescent="0.25">
      <c r="A19" s="114" t="s">
        <v>70</v>
      </c>
      <c r="B19" s="273" t="s">
        <v>84</v>
      </c>
      <c r="C19" s="345">
        <v>17</v>
      </c>
      <c r="D19" s="345">
        <v>0</v>
      </c>
      <c r="E19" s="345">
        <v>8</v>
      </c>
      <c r="F19" s="345">
        <v>0</v>
      </c>
      <c r="G19" s="345">
        <v>0</v>
      </c>
      <c r="H19" s="345">
        <v>2</v>
      </c>
      <c r="I19" s="345">
        <v>0</v>
      </c>
      <c r="J19" s="345">
        <v>0</v>
      </c>
      <c r="K19" s="346">
        <f t="shared" si="0"/>
        <v>27</v>
      </c>
    </row>
    <row r="20" spans="1:11" ht="15" customHeight="1" x14ac:dyDescent="0.2">
      <c r="A20" s="436" t="s">
        <v>101</v>
      </c>
      <c r="B20" s="436"/>
      <c r="C20" s="436"/>
      <c r="D20" s="436"/>
      <c r="E20" s="436"/>
      <c r="F20" s="436"/>
      <c r="G20" s="436"/>
      <c r="H20" s="436"/>
      <c r="I20" s="436"/>
      <c r="J20" s="436"/>
      <c r="K20" s="436"/>
    </row>
    <row r="21" spans="1:11" ht="15" customHeight="1" x14ac:dyDescent="0.2">
      <c r="A21" s="436" t="s">
        <v>119</v>
      </c>
      <c r="B21" s="436"/>
      <c r="C21" s="436"/>
      <c r="D21" s="436"/>
      <c r="E21" s="436"/>
      <c r="F21" s="436"/>
      <c r="G21" s="436"/>
      <c r="H21" s="436"/>
      <c r="I21" s="436"/>
      <c r="J21" s="436"/>
      <c r="K21" s="436"/>
    </row>
  </sheetData>
  <mergeCells count="10">
    <mergeCell ref="A1:K1"/>
    <mergeCell ref="C2:D2"/>
    <mergeCell ref="E2:F2"/>
    <mergeCell ref="G2:H2"/>
    <mergeCell ref="A2:A3"/>
    <mergeCell ref="C5:K5"/>
    <mergeCell ref="C4:K4"/>
    <mergeCell ref="A20:K20"/>
    <mergeCell ref="A21:K21"/>
    <mergeCell ref="I2:J2"/>
  </mergeCells>
  <pageMargins left="0.25" right="0.25"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6">
    <tabColor rgb="FFFF0000"/>
    <pageSetUpPr fitToPage="1"/>
  </sheetPr>
  <dimension ref="A1:W49"/>
  <sheetViews>
    <sheetView zoomScaleNormal="100" workbookViewId="0">
      <selection activeCell="F42" sqref="F42"/>
    </sheetView>
  </sheetViews>
  <sheetFormatPr defaultColWidth="9.140625" defaultRowHeight="12.75" x14ac:dyDescent="0.2"/>
  <cols>
    <col min="1" max="1" width="47.85546875" style="2" customWidth="1"/>
    <col min="2" max="2" width="6.7109375" style="3" customWidth="1"/>
    <col min="3"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42.75" customHeight="1" x14ac:dyDescent="0.25">
      <c r="A1" s="395" t="s">
        <v>370</v>
      </c>
      <c r="B1" s="396"/>
      <c r="C1" s="396"/>
      <c r="D1" s="396"/>
      <c r="E1" s="396"/>
      <c r="F1" s="396"/>
      <c r="G1" s="396"/>
      <c r="H1" s="396"/>
      <c r="I1" s="396"/>
      <c r="J1" s="396"/>
      <c r="K1" s="396"/>
      <c r="L1" s="396"/>
      <c r="M1" s="396"/>
      <c r="N1" s="396"/>
      <c r="O1" s="396"/>
      <c r="P1" s="396"/>
      <c r="Q1" s="396"/>
      <c r="R1" s="398"/>
      <c r="T1" s="61"/>
      <c r="U1" s="60"/>
      <c r="V1" s="60"/>
      <c r="W1" s="60"/>
    </row>
    <row r="2" spans="1:23" s="4" customFormat="1" ht="38.25" customHeight="1" x14ac:dyDescent="0.2">
      <c r="A2" s="451" t="s">
        <v>585</v>
      </c>
      <c r="B2" s="452"/>
      <c r="C2" s="441" t="s">
        <v>0</v>
      </c>
      <c r="D2" s="449"/>
      <c r="E2" s="449"/>
      <c r="F2" s="442"/>
      <c r="G2" s="441" t="s">
        <v>2</v>
      </c>
      <c r="H2" s="449"/>
      <c r="I2" s="449"/>
      <c r="J2" s="442"/>
      <c r="K2" s="441" t="s">
        <v>1</v>
      </c>
      <c r="L2" s="449"/>
      <c r="M2" s="449"/>
      <c r="N2" s="442"/>
      <c r="O2" s="441" t="s">
        <v>3</v>
      </c>
      <c r="P2" s="449"/>
      <c r="Q2" s="449"/>
      <c r="R2" s="450"/>
    </row>
    <row r="3" spans="1:23" s="4" customFormat="1" ht="51.75" customHeight="1" thickBot="1" x14ac:dyDescent="0.25">
      <c r="A3" s="453"/>
      <c r="B3" s="454"/>
      <c r="C3" s="113" t="s">
        <v>444</v>
      </c>
      <c r="D3" s="113" t="s">
        <v>11</v>
      </c>
      <c r="E3" s="113" t="s">
        <v>71</v>
      </c>
      <c r="F3" s="113" t="s">
        <v>72</v>
      </c>
      <c r="G3" s="113" t="s">
        <v>444</v>
      </c>
      <c r="H3" s="113" t="s">
        <v>11</v>
      </c>
      <c r="I3" s="113" t="s">
        <v>71</v>
      </c>
      <c r="J3" s="113" t="s">
        <v>72</v>
      </c>
      <c r="K3" s="113" t="s">
        <v>444</v>
      </c>
      <c r="L3" s="113" t="s">
        <v>11</v>
      </c>
      <c r="M3" s="113" t="s">
        <v>71</v>
      </c>
      <c r="N3" s="113" t="s">
        <v>72</v>
      </c>
      <c r="O3" s="113" t="s">
        <v>444</v>
      </c>
      <c r="P3" s="113" t="s">
        <v>11</v>
      </c>
      <c r="Q3" s="113" t="s">
        <v>71</v>
      </c>
      <c r="R3" s="113" t="s">
        <v>72</v>
      </c>
    </row>
    <row r="4" spans="1:23" s="5" customFormat="1" x14ac:dyDescent="0.2">
      <c r="A4" s="75" t="s">
        <v>584</v>
      </c>
      <c r="B4" s="40"/>
      <c r="C4" s="415"/>
      <c r="D4" s="416"/>
      <c r="E4" s="416"/>
      <c r="F4" s="416"/>
      <c r="G4" s="416"/>
      <c r="H4" s="416"/>
      <c r="I4" s="416"/>
      <c r="J4" s="416"/>
      <c r="K4" s="416"/>
      <c r="L4" s="416"/>
      <c r="M4" s="416"/>
      <c r="N4" s="416"/>
      <c r="O4" s="416"/>
      <c r="P4" s="416"/>
      <c r="Q4" s="416"/>
      <c r="R4" s="417"/>
    </row>
    <row r="5" spans="1:23" s="2" customFormat="1" x14ac:dyDescent="0.2">
      <c r="A5" s="261" t="s">
        <v>493</v>
      </c>
      <c r="B5" s="262" t="s">
        <v>492</v>
      </c>
      <c r="C5" s="274"/>
      <c r="D5" s="275"/>
      <c r="E5" s="275"/>
      <c r="F5" s="275"/>
      <c r="G5" s="275"/>
      <c r="H5" s="275"/>
      <c r="I5" s="275"/>
      <c r="J5" s="275"/>
      <c r="K5" s="275"/>
      <c r="L5" s="275"/>
      <c r="M5" s="275"/>
      <c r="N5" s="275"/>
      <c r="O5" s="275"/>
      <c r="P5" s="275"/>
      <c r="Q5" s="275"/>
      <c r="R5" s="276"/>
    </row>
    <row r="6" spans="1:23" x14ac:dyDescent="0.2">
      <c r="A6" s="114" t="s">
        <v>507</v>
      </c>
      <c r="B6" s="263" t="s">
        <v>494</v>
      </c>
      <c r="C6" s="160"/>
      <c r="D6" s="161"/>
      <c r="E6" s="161"/>
      <c r="F6" s="161"/>
      <c r="G6" s="161"/>
      <c r="H6" s="161"/>
      <c r="I6" s="161"/>
      <c r="J6" s="161"/>
      <c r="K6" s="161"/>
      <c r="L6" s="161"/>
      <c r="M6" s="161"/>
      <c r="N6" s="161"/>
      <c r="O6" s="161"/>
      <c r="P6" s="161"/>
      <c r="Q6" s="161"/>
      <c r="R6" s="162"/>
    </row>
    <row r="7" spans="1:23" x14ac:dyDescent="0.2">
      <c r="A7" s="114" t="s">
        <v>508</v>
      </c>
      <c r="B7" s="263" t="s">
        <v>495</v>
      </c>
      <c r="C7" s="320">
        <v>1508</v>
      </c>
      <c r="D7" s="320">
        <v>1845</v>
      </c>
      <c r="E7" s="320">
        <v>813</v>
      </c>
      <c r="F7" s="320">
        <v>539</v>
      </c>
      <c r="G7" s="320">
        <v>338</v>
      </c>
      <c r="H7" s="320">
        <v>371</v>
      </c>
      <c r="I7" s="320">
        <v>231</v>
      </c>
      <c r="J7" s="320">
        <v>150</v>
      </c>
      <c r="K7" s="320">
        <v>518</v>
      </c>
      <c r="L7" s="320">
        <v>549</v>
      </c>
      <c r="M7" s="320">
        <v>232</v>
      </c>
      <c r="N7" s="320">
        <v>191</v>
      </c>
      <c r="O7" s="320">
        <v>13</v>
      </c>
      <c r="P7" s="320">
        <v>14</v>
      </c>
      <c r="Q7" s="320">
        <v>13</v>
      </c>
      <c r="R7" s="321">
        <v>12</v>
      </c>
    </row>
    <row r="8" spans="1:23" x14ac:dyDescent="0.2">
      <c r="A8" s="114" t="s">
        <v>509</v>
      </c>
      <c r="B8" s="263" t="s">
        <v>496</v>
      </c>
      <c r="C8" s="160"/>
      <c r="D8" s="161"/>
      <c r="E8" s="161"/>
      <c r="F8" s="161"/>
      <c r="G8" s="161"/>
      <c r="H8" s="161"/>
      <c r="I8" s="161"/>
      <c r="J8" s="161"/>
      <c r="K8" s="161"/>
      <c r="L8" s="161"/>
      <c r="M8" s="161"/>
      <c r="N8" s="161"/>
      <c r="O8" s="161"/>
      <c r="P8" s="161"/>
      <c r="Q8" s="161"/>
      <c r="R8" s="162"/>
    </row>
    <row r="9" spans="1:23" x14ac:dyDescent="0.2">
      <c r="A9" s="114" t="s">
        <v>510</v>
      </c>
      <c r="B9" s="263" t="s">
        <v>497</v>
      </c>
      <c r="C9" s="160"/>
      <c r="D9" s="161"/>
      <c r="E9" s="161"/>
      <c r="F9" s="161"/>
      <c r="G9" s="161"/>
      <c r="H9" s="161"/>
      <c r="I9" s="161"/>
      <c r="J9" s="161"/>
      <c r="K9" s="161"/>
      <c r="L9" s="161"/>
      <c r="M9" s="161"/>
      <c r="N9" s="161"/>
      <c r="O9" s="161"/>
      <c r="P9" s="161"/>
      <c r="Q9" s="161"/>
      <c r="R9" s="162"/>
    </row>
    <row r="10" spans="1:23" x14ac:dyDescent="0.2">
      <c r="A10" s="114" t="s">
        <v>511</v>
      </c>
      <c r="B10" s="263" t="s">
        <v>498</v>
      </c>
      <c r="C10" s="160"/>
      <c r="D10" s="161"/>
      <c r="E10" s="161"/>
      <c r="F10" s="161"/>
      <c r="G10" s="161"/>
      <c r="H10" s="161"/>
      <c r="I10" s="161"/>
      <c r="J10" s="161"/>
      <c r="K10" s="161"/>
      <c r="L10" s="161"/>
      <c r="M10" s="161"/>
      <c r="N10" s="161"/>
      <c r="O10" s="161"/>
      <c r="P10" s="161"/>
      <c r="Q10" s="161"/>
      <c r="R10" s="162"/>
    </row>
    <row r="11" spans="1:23" x14ac:dyDescent="0.2">
      <c r="A11" s="114" t="s">
        <v>512</v>
      </c>
      <c r="B11" s="263" t="s">
        <v>499</v>
      </c>
      <c r="C11" s="160"/>
      <c r="D11" s="161"/>
      <c r="E11" s="161"/>
      <c r="F11" s="161"/>
      <c r="G11" s="161"/>
      <c r="H11" s="161"/>
      <c r="I11" s="161"/>
      <c r="J11" s="161"/>
      <c r="K11" s="161"/>
      <c r="L11" s="161"/>
      <c r="M11" s="161"/>
      <c r="N11" s="161"/>
      <c r="O11" s="161"/>
      <c r="P11" s="161"/>
      <c r="Q11" s="161"/>
      <c r="R11" s="162"/>
    </row>
    <row r="12" spans="1:23" x14ac:dyDescent="0.2">
      <c r="A12" s="114" t="s">
        <v>506</v>
      </c>
      <c r="B12" s="263" t="s">
        <v>500</v>
      </c>
      <c r="C12" s="160"/>
      <c r="D12" s="161"/>
      <c r="E12" s="161"/>
      <c r="F12" s="161"/>
      <c r="G12" s="161"/>
      <c r="H12" s="161"/>
      <c r="I12" s="161"/>
      <c r="J12" s="161"/>
      <c r="K12" s="161"/>
      <c r="L12" s="161"/>
      <c r="M12" s="161"/>
      <c r="N12" s="161"/>
      <c r="O12" s="161"/>
      <c r="P12" s="161"/>
      <c r="Q12" s="161"/>
      <c r="R12" s="162"/>
    </row>
    <row r="13" spans="1:23" x14ac:dyDescent="0.2">
      <c r="A13" s="114" t="s">
        <v>513</v>
      </c>
      <c r="B13" s="263" t="s">
        <v>501</v>
      </c>
      <c r="C13" s="160"/>
      <c r="D13" s="161"/>
      <c r="E13" s="161"/>
      <c r="F13" s="161"/>
      <c r="G13" s="161"/>
      <c r="H13" s="161"/>
      <c r="I13" s="161"/>
      <c r="J13" s="161"/>
      <c r="K13" s="161"/>
      <c r="L13" s="161"/>
      <c r="M13" s="161"/>
      <c r="N13" s="161"/>
      <c r="O13" s="161"/>
      <c r="P13" s="161"/>
      <c r="Q13" s="161"/>
      <c r="R13" s="162"/>
    </row>
    <row r="14" spans="1:23" x14ac:dyDescent="0.2">
      <c r="A14" s="114" t="s">
        <v>514</v>
      </c>
      <c r="B14" s="263" t="s">
        <v>502</v>
      </c>
      <c r="C14" s="160"/>
      <c r="D14" s="161"/>
      <c r="E14" s="161"/>
      <c r="F14" s="161"/>
      <c r="G14" s="161"/>
      <c r="H14" s="161"/>
      <c r="I14" s="161"/>
      <c r="J14" s="161"/>
      <c r="K14" s="161"/>
      <c r="L14" s="161"/>
      <c r="M14" s="161"/>
      <c r="N14" s="161"/>
      <c r="O14" s="161"/>
      <c r="P14" s="161"/>
      <c r="Q14" s="161"/>
      <c r="R14" s="162"/>
    </row>
    <row r="15" spans="1:23" x14ac:dyDescent="0.2">
      <c r="A15" s="114" t="s">
        <v>515</v>
      </c>
      <c r="B15" s="263" t="s">
        <v>503</v>
      </c>
      <c r="C15" s="160"/>
      <c r="D15" s="161"/>
      <c r="E15" s="161"/>
      <c r="F15" s="161"/>
      <c r="G15" s="161"/>
      <c r="H15" s="161"/>
      <c r="I15" s="161"/>
      <c r="J15" s="161"/>
      <c r="K15" s="161"/>
      <c r="L15" s="161"/>
      <c r="M15" s="161"/>
      <c r="N15" s="161"/>
      <c r="O15" s="161"/>
      <c r="P15" s="161"/>
      <c r="Q15" s="161"/>
      <c r="R15" s="162"/>
    </row>
    <row r="16" spans="1:23" x14ac:dyDescent="0.2">
      <c r="A16" s="114" t="s">
        <v>505</v>
      </c>
      <c r="B16" s="263" t="s">
        <v>504</v>
      </c>
      <c r="C16" s="320">
        <v>146</v>
      </c>
      <c r="D16" s="320">
        <v>168</v>
      </c>
      <c r="E16" s="320">
        <v>80</v>
      </c>
      <c r="F16" s="320">
        <v>63</v>
      </c>
      <c r="G16" s="320">
        <v>0</v>
      </c>
      <c r="H16" s="320">
        <v>0</v>
      </c>
      <c r="I16" s="320">
        <v>0</v>
      </c>
      <c r="J16" s="320">
        <v>0</v>
      </c>
      <c r="K16" s="320">
        <v>84</v>
      </c>
      <c r="L16" s="320">
        <v>90</v>
      </c>
      <c r="M16" s="320">
        <v>49</v>
      </c>
      <c r="N16" s="320">
        <v>39</v>
      </c>
      <c r="O16" s="320">
        <v>0</v>
      </c>
      <c r="P16" s="320">
        <v>0</v>
      </c>
      <c r="Q16" s="320">
        <v>0</v>
      </c>
      <c r="R16" s="321">
        <v>0</v>
      </c>
    </row>
    <row r="17" spans="1:18" x14ac:dyDescent="0.2">
      <c r="A17" s="264" t="s">
        <v>83</v>
      </c>
      <c r="B17" s="265" t="s">
        <v>84</v>
      </c>
      <c r="C17" s="277">
        <f>SUM(C6:C16)</f>
        <v>1654</v>
      </c>
      <c r="D17" s="277">
        <f t="shared" ref="D17:R17" si="0">SUM(D6:D16)</f>
        <v>2013</v>
      </c>
      <c r="E17" s="277">
        <f t="shared" si="0"/>
        <v>893</v>
      </c>
      <c r="F17" s="277">
        <f t="shared" si="0"/>
        <v>602</v>
      </c>
      <c r="G17" s="277">
        <f t="shared" si="0"/>
        <v>338</v>
      </c>
      <c r="H17" s="277">
        <f t="shared" si="0"/>
        <v>371</v>
      </c>
      <c r="I17" s="277">
        <f t="shared" si="0"/>
        <v>231</v>
      </c>
      <c r="J17" s="277">
        <f t="shared" si="0"/>
        <v>150</v>
      </c>
      <c r="K17" s="277">
        <f t="shared" si="0"/>
        <v>602</v>
      </c>
      <c r="L17" s="277">
        <f t="shared" si="0"/>
        <v>639</v>
      </c>
      <c r="M17" s="277">
        <f t="shared" si="0"/>
        <v>281</v>
      </c>
      <c r="N17" s="277">
        <f t="shared" si="0"/>
        <v>230</v>
      </c>
      <c r="O17" s="277">
        <f t="shared" si="0"/>
        <v>13</v>
      </c>
      <c r="P17" s="277">
        <f t="shared" si="0"/>
        <v>14</v>
      </c>
      <c r="Q17" s="277">
        <f t="shared" si="0"/>
        <v>13</v>
      </c>
      <c r="R17" s="350">
        <f t="shared" si="0"/>
        <v>12</v>
      </c>
    </row>
    <row r="18" spans="1:18" s="5" customFormat="1" x14ac:dyDescent="0.2">
      <c r="A18" s="116" t="s">
        <v>9</v>
      </c>
      <c r="B18" s="266"/>
      <c r="C18" s="385"/>
      <c r="D18" s="386"/>
      <c r="E18" s="386"/>
      <c r="F18" s="386"/>
      <c r="G18" s="386"/>
      <c r="H18" s="386"/>
      <c r="I18" s="386"/>
      <c r="J18" s="386"/>
      <c r="K18" s="386"/>
      <c r="L18" s="386"/>
      <c r="M18" s="386"/>
      <c r="N18" s="386"/>
      <c r="O18" s="386"/>
      <c r="P18" s="386"/>
      <c r="Q18" s="386"/>
      <c r="R18" s="387"/>
    </row>
    <row r="19" spans="1:18" s="2" customFormat="1" x14ac:dyDescent="0.2">
      <c r="A19" s="261" t="s">
        <v>493</v>
      </c>
      <c r="B19" s="262" t="s">
        <v>492</v>
      </c>
      <c r="C19" s="274"/>
      <c r="D19" s="275"/>
      <c r="E19" s="275"/>
      <c r="F19" s="275"/>
      <c r="G19" s="275"/>
      <c r="H19" s="275"/>
      <c r="I19" s="275"/>
      <c r="J19" s="275"/>
      <c r="K19" s="275"/>
      <c r="L19" s="275"/>
      <c r="M19" s="275"/>
      <c r="N19" s="275"/>
      <c r="O19" s="275"/>
      <c r="P19" s="275"/>
      <c r="Q19" s="275"/>
      <c r="R19" s="276"/>
    </row>
    <row r="20" spans="1:18" x14ac:dyDescent="0.2">
      <c r="A20" s="114" t="s">
        <v>507</v>
      </c>
      <c r="B20" s="263" t="s">
        <v>494</v>
      </c>
      <c r="C20" s="160"/>
      <c r="D20" s="161"/>
      <c r="E20" s="161"/>
      <c r="F20" s="161"/>
      <c r="G20" s="161"/>
      <c r="H20" s="161"/>
      <c r="I20" s="161"/>
      <c r="J20" s="161"/>
      <c r="K20" s="161"/>
      <c r="L20" s="161"/>
      <c r="M20" s="161"/>
      <c r="N20" s="161"/>
      <c r="O20" s="161"/>
      <c r="P20" s="161"/>
      <c r="Q20" s="161"/>
      <c r="R20" s="162"/>
    </row>
    <row r="21" spans="1:18" x14ac:dyDescent="0.2">
      <c r="A21" s="114" t="s">
        <v>508</v>
      </c>
      <c r="B21" s="263" t="s">
        <v>495</v>
      </c>
      <c r="C21" s="160"/>
      <c r="D21" s="161"/>
      <c r="E21" s="161"/>
      <c r="F21" s="161"/>
      <c r="G21" s="161"/>
      <c r="H21" s="161"/>
      <c r="I21" s="161"/>
      <c r="J21" s="161"/>
      <c r="K21" s="161"/>
      <c r="L21" s="161"/>
      <c r="M21" s="161"/>
      <c r="N21" s="161"/>
      <c r="O21" s="161"/>
      <c r="P21" s="161"/>
      <c r="Q21" s="161"/>
      <c r="R21" s="162"/>
    </row>
    <row r="22" spans="1:18" x14ac:dyDescent="0.2">
      <c r="A22" s="114" t="s">
        <v>509</v>
      </c>
      <c r="B22" s="263" t="s">
        <v>496</v>
      </c>
      <c r="C22" s="160"/>
      <c r="D22" s="161"/>
      <c r="E22" s="161"/>
      <c r="F22" s="161"/>
      <c r="G22" s="161"/>
      <c r="H22" s="161"/>
      <c r="I22" s="161"/>
      <c r="J22" s="161"/>
      <c r="K22" s="161"/>
      <c r="L22" s="161"/>
      <c r="M22" s="161"/>
      <c r="N22" s="161"/>
      <c r="O22" s="161"/>
      <c r="P22" s="161"/>
      <c r="Q22" s="161"/>
      <c r="R22" s="162"/>
    </row>
    <row r="23" spans="1:18" x14ac:dyDescent="0.2">
      <c r="A23" s="114" t="s">
        <v>510</v>
      </c>
      <c r="B23" s="263" t="s">
        <v>497</v>
      </c>
      <c r="C23" s="160"/>
      <c r="D23" s="161"/>
      <c r="E23" s="161"/>
      <c r="F23" s="161"/>
      <c r="G23" s="161"/>
      <c r="H23" s="161"/>
      <c r="I23" s="161"/>
      <c r="J23" s="161"/>
      <c r="K23" s="161"/>
      <c r="L23" s="161"/>
      <c r="M23" s="161"/>
      <c r="N23" s="161"/>
      <c r="O23" s="161"/>
      <c r="P23" s="161"/>
      <c r="Q23" s="161"/>
      <c r="R23" s="162"/>
    </row>
    <row r="24" spans="1:18" x14ac:dyDescent="0.2">
      <c r="A24" s="114" t="s">
        <v>511</v>
      </c>
      <c r="B24" s="263" t="s">
        <v>498</v>
      </c>
      <c r="C24" s="160"/>
      <c r="D24" s="161"/>
      <c r="E24" s="161"/>
      <c r="F24" s="161"/>
      <c r="G24" s="161"/>
      <c r="H24" s="161"/>
      <c r="I24" s="161"/>
      <c r="J24" s="161"/>
      <c r="K24" s="161"/>
      <c r="L24" s="161"/>
      <c r="M24" s="161"/>
      <c r="N24" s="161"/>
      <c r="O24" s="161"/>
      <c r="P24" s="161"/>
      <c r="Q24" s="161"/>
      <c r="R24" s="162"/>
    </row>
    <row r="25" spans="1:18" x14ac:dyDescent="0.2">
      <c r="A25" s="114" t="s">
        <v>512</v>
      </c>
      <c r="B25" s="263" t="s">
        <v>499</v>
      </c>
      <c r="C25" s="160"/>
      <c r="D25" s="161"/>
      <c r="E25" s="161"/>
      <c r="F25" s="161"/>
      <c r="G25" s="161"/>
      <c r="H25" s="161"/>
      <c r="I25" s="161"/>
      <c r="J25" s="161"/>
      <c r="K25" s="161"/>
      <c r="L25" s="161"/>
      <c r="M25" s="161"/>
      <c r="N25" s="161"/>
      <c r="O25" s="161"/>
      <c r="P25" s="161"/>
      <c r="Q25" s="161"/>
      <c r="R25" s="162"/>
    </row>
    <row r="26" spans="1:18" x14ac:dyDescent="0.2">
      <c r="A26" s="114" t="s">
        <v>506</v>
      </c>
      <c r="B26" s="263" t="s">
        <v>500</v>
      </c>
      <c r="C26" s="160"/>
      <c r="D26" s="161"/>
      <c r="E26" s="161"/>
      <c r="F26" s="161"/>
      <c r="G26" s="161"/>
      <c r="H26" s="161"/>
      <c r="I26" s="161"/>
      <c r="J26" s="161"/>
      <c r="K26" s="161"/>
      <c r="L26" s="161"/>
      <c r="M26" s="161"/>
      <c r="N26" s="161"/>
      <c r="O26" s="161"/>
      <c r="P26" s="161"/>
      <c r="Q26" s="161"/>
      <c r="R26" s="162"/>
    </row>
    <row r="27" spans="1:18" x14ac:dyDescent="0.2">
      <c r="A27" s="114" t="s">
        <v>513</v>
      </c>
      <c r="B27" s="263" t="s">
        <v>501</v>
      </c>
      <c r="C27" s="160"/>
      <c r="D27" s="161"/>
      <c r="E27" s="161"/>
      <c r="F27" s="161"/>
      <c r="G27" s="161"/>
      <c r="H27" s="161"/>
      <c r="I27" s="161"/>
      <c r="J27" s="161"/>
      <c r="K27" s="161"/>
      <c r="L27" s="161"/>
      <c r="M27" s="161"/>
      <c r="N27" s="161"/>
      <c r="O27" s="161"/>
      <c r="P27" s="161"/>
      <c r="Q27" s="161"/>
      <c r="R27" s="162"/>
    </row>
    <row r="28" spans="1:18" x14ac:dyDescent="0.2">
      <c r="A28" s="114" t="s">
        <v>514</v>
      </c>
      <c r="B28" s="263" t="s">
        <v>502</v>
      </c>
      <c r="C28" s="160"/>
      <c r="D28" s="161"/>
      <c r="E28" s="161"/>
      <c r="F28" s="161"/>
      <c r="G28" s="161"/>
      <c r="H28" s="161"/>
      <c r="I28" s="161"/>
      <c r="J28" s="161"/>
      <c r="K28" s="161"/>
      <c r="L28" s="161"/>
      <c r="M28" s="161"/>
      <c r="N28" s="161"/>
      <c r="O28" s="161"/>
      <c r="P28" s="161"/>
      <c r="Q28" s="161"/>
      <c r="R28" s="162"/>
    </row>
    <row r="29" spans="1:18" x14ac:dyDescent="0.2">
      <c r="A29" s="114" t="s">
        <v>515</v>
      </c>
      <c r="B29" s="263" t="s">
        <v>503</v>
      </c>
      <c r="C29" s="163"/>
      <c r="D29" s="164"/>
      <c r="E29" s="164"/>
      <c r="F29" s="164"/>
      <c r="G29" s="164"/>
      <c r="H29" s="164"/>
      <c r="I29" s="164"/>
      <c r="J29" s="164"/>
      <c r="K29" s="164"/>
      <c r="L29" s="164"/>
      <c r="M29" s="164"/>
      <c r="N29" s="164"/>
      <c r="O29" s="164"/>
      <c r="P29" s="164"/>
      <c r="Q29" s="164"/>
      <c r="R29" s="165"/>
    </row>
    <row r="30" spans="1:18" x14ac:dyDescent="0.2">
      <c r="A30" s="114" t="s">
        <v>505</v>
      </c>
      <c r="B30" s="263" t="s">
        <v>504</v>
      </c>
      <c r="C30" s="163"/>
      <c r="D30" s="164"/>
      <c r="E30" s="164"/>
      <c r="F30" s="164"/>
      <c r="G30" s="164"/>
      <c r="H30" s="164"/>
      <c r="I30" s="164"/>
      <c r="J30" s="164"/>
      <c r="K30" s="164"/>
      <c r="L30" s="164"/>
      <c r="M30" s="164"/>
      <c r="N30" s="164"/>
      <c r="O30" s="164"/>
      <c r="P30" s="164"/>
      <c r="Q30" s="164"/>
      <c r="R30" s="165"/>
    </row>
    <row r="31" spans="1:18" x14ac:dyDescent="0.2">
      <c r="A31" s="264" t="s">
        <v>83</v>
      </c>
      <c r="B31" s="265" t="s">
        <v>84</v>
      </c>
      <c r="C31" s="277"/>
      <c r="D31" s="278">
        <f>SUM(D20:D30)</f>
        <v>0</v>
      </c>
      <c r="E31" s="278">
        <f>SUM(E20:E30)</f>
        <v>0</v>
      </c>
      <c r="F31" s="278">
        <f>SUM(F20:F30)</f>
        <v>0</v>
      </c>
      <c r="G31" s="278"/>
      <c r="H31" s="278">
        <f>SUM(H20:H30)</f>
        <v>0</v>
      </c>
      <c r="I31" s="278">
        <f>SUM(I20:I30)</f>
        <v>0</v>
      </c>
      <c r="J31" s="278">
        <f>SUM(J20:J30)</f>
        <v>0</v>
      </c>
      <c r="K31" s="278"/>
      <c r="L31" s="278">
        <f>SUM(L20:L30)</f>
        <v>0</v>
      </c>
      <c r="M31" s="278">
        <f>SUM(M20:M30)</f>
        <v>0</v>
      </c>
      <c r="N31" s="278">
        <f>SUM(N20:N30)</f>
        <v>0</v>
      </c>
      <c r="O31" s="278"/>
      <c r="P31" s="278">
        <f>SUM(P20:P30)</f>
        <v>0</v>
      </c>
      <c r="Q31" s="278">
        <f>SUM(Q20:Q30)</f>
        <v>0</v>
      </c>
      <c r="R31" s="279">
        <f>SUM(R20:R30)</f>
        <v>0</v>
      </c>
    </row>
    <row r="32" spans="1:18" x14ac:dyDescent="0.2">
      <c r="A32" s="116" t="s">
        <v>10</v>
      </c>
      <c r="B32" s="446" t="s">
        <v>559</v>
      </c>
      <c r="C32" s="447"/>
      <c r="D32" s="447"/>
      <c r="E32" s="447"/>
      <c r="F32" s="447"/>
      <c r="G32" s="447"/>
      <c r="H32" s="447"/>
      <c r="I32" s="447"/>
      <c r="J32" s="447"/>
      <c r="K32" s="447"/>
      <c r="L32" s="447"/>
      <c r="M32" s="447"/>
      <c r="N32" s="447"/>
      <c r="O32" s="447"/>
      <c r="P32" s="447"/>
      <c r="Q32" s="447"/>
      <c r="R32" s="448"/>
    </row>
    <row r="33" spans="1:18" x14ac:dyDescent="0.2">
      <c r="A33" s="261" t="s">
        <v>493</v>
      </c>
      <c r="B33" s="262" t="s">
        <v>492</v>
      </c>
      <c r="C33" s="274"/>
      <c r="D33" s="275"/>
      <c r="E33" s="275"/>
      <c r="F33" s="275"/>
      <c r="G33" s="275"/>
      <c r="H33" s="275"/>
      <c r="I33" s="275"/>
      <c r="J33" s="275"/>
      <c r="K33" s="275"/>
      <c r="L33" s="275"/>
      <c r="M33" s="275"/>
      <c r="N33" s="275"/>
      <c r="O33" s="275"/>
      <c r="P33" s="275"/>
      <c r="Q33" s="275"/>
      <c r="R33" s="276"/>
    </row>
    <row r="34" spans="1:18" x14ac:dyDescent="0.2">
      <c r="A34" s="114" t="s">
        <v>507</v>
      </c>
      <c r="B34" s="263" t="s">
        <v>494</v>
      </c>
      <c r="C34" s="160"/>
      <c r="D34" s="161"/>
      <c r="E34" s="161"/>
      <c r="F34" s="161"/>
      <c r="G34" s="161"/>
      <c r="H34" s="161"/>
      <c r="I34" s="161"/>
      <c r="J34" s="161"/>
      <c r="K34" s="161"/>
      <c r="L34" s="161"/>
      <c r="M34" s="161"/>
      <c r="N34" s="161"/>
      <c r="O34" s="161"/>
      <c r="P34" s="161"/>
      <c r="Q34" s="161"/>
      <c r="R34" s="162"/>
    </row>
    <row r="35" spans="1:18" x14ac:dyDescent="0.2">
      <c r="A35" s="114" t="s">
        <v>508</v>
      </c>
      <c r="B35" s="263" t="s">
        <v>495</v>
      </c>
      <c r="C35" s="160"/>
      <c r="D35" s="161"/>
      <c r="E35" s="161"/>
      <c r="F35" s="161"/>
      <c r="G35" s="161"/>
      <c r="H35" s="161"/>
      <c r="I35" s="161"/>
      <c r="J35" s="161"/>
      <c r="K35" s="161"/>
      <c r="L35" s="161"/>
      <c r="M35" s="161"/>
      <c r="N35" s="161"/>
      <c r="O35" s="161"/>
      <c r="P35" s="161"/>
      <c r="Q35" s="161"/>
      <c r="R35" s="162"/>
    </row>
    <row r="36" spans="1:18" x14ac:dyDescent="0.2">
      <c r="A36" s="114" t="s">
        <v>509</v>
      </c>
      <c r="B36" s="263" t="s">
        <v>496</v>
      </c>
      <c r="C36" s="160"/>
      <c r="D36" s="161"/>
      <c r="E36" s="161"/>
      <c r="F36" s="161"/>
      <c r="G36" s="161"/>
      <c r="H36" s="161"/>
      <c r="I36" s="161"/>
      <c r="J36" s="161"/>
      <c r="K36" s="161"/>
      <c r="L36" s="161"/>
      <c r="M36" s="161"/>
      <c r="N36" s="161"/>
      <c r="O36" s="161"/>
      <c r="P36" s="161"/>
      <c r="Q36" s="161"/>
      <c r="R36" s="162"/>
    </row>
    <row r="37" spans="1:18" x14ac:dyDescent="0.2">
      <c r="A37" s="114" t="s">
        <v>510</v>
      </c>
      <c r="B37" s="263" t="s">
        <v>497</v>
      </c>
      <c r="C37" s="160"/>
      <c r="D37" s="161"/>
      <c r="E37" s="161"/>
      <c r="F37" s="161"/>
      <c r="G37" s="161"/>
      <c r="H37" s="161"/>
      <c r="I37" s="161"/>
      <c r="J37" s="161"/>
      <c r="K37" s="161"/>
      <c r="L37" s="161"/>
      <c r="M37" s="161"/>
      <c r="N37" s="161"/>
      <c r="O37" s="161"/>
      <c r="P37" s="161"/>
      <c r="Q37" s="161"/>
      <c r="R37" s="162"/>
    </row>
    <row r="38" spans="1:18" x14ac:dyDescent="0.2">
      <c r="A38" s="114" t="s">
        <v>511</v>
      </c>
      <c r="B38" s="263" t="s">
        <v>498</v>
      </c>
      <c r="C38" s="160"/>
      <c r="D38" s="161"/>
      <c r="E38" s="161"/>
      <c r="F38" s="161"/>
      <c r="G38" s="161"/>
      <c r="H38" s="161"/>
      <c r="I38" s="161"/>
      <c r="J38" s="161"/>
      <c r="K38" s="161"/>
      <c r="L38" s="161"/>
      <c r="M38" s="161"/>
      <c r="N38" s="161"/>
      <c r="O38" s="161"/>
      <c r="P38" s="161"/>
      <c r="Q38" s="161"/>
      <c r="R38" s="162"/>
    </row>
    <row r="39" spans="1:18" x14ac:dyDescent="0.2">
      <c r="A39" s="114" t="s">
        <v>512</v>
      </c>
      <c r="B39" s="263" t="s">
        <v>499</v>
      </c>
      <c r="C39" s="160"/>
      <c r="D39" s="161"/>
      <c r="E39" s="161"/>
      <c r="F39" s="161"/>
      <c r="G39" s="161"/>
      <c r="H39" s="161"/>
      <c r="I39" s="161"/>
      <c r="J39" s="161"/>
      <c r="K39" s="161"/>
      <c r="L39" s="161"/>
      <c r="M39" s="161"/>
      <c r="N39" s="161"/>
      <c r="O39" s="161"/>
      <c r="P39" s="161"/>
      <c r="Q39" s="161"/>
      <c r="R39" s="162"/>
    </row>
    <row r="40" spans="1:18" x14ac:dyDescent="0.2">
      <c r="A40" s="114" t="s">
        <v>506</v>
      </c>
      <c r="B40" s="263" t="s">
        <v>500</v>
      </c>
      <c r="C40" s="160"/>
      <c r="D40" s="161"/>
      <c r="E40" s="161"/>
      <c r="F40" s="161"/>
      <c r="G40" s="161"/>
      <c r="H40" s="161"/>
      <c r="I40" s="161"/>
      <c r="J40" s="161"/>
      <c r="K40" s="161"/>
      <c r="L40" s="161"/>
      <c r="M40" s="161"/>
      <c r="N40" s="161"/>
      <c r="O40" s="161"/>
      <c r="P40" s="161"/>
      <c r="Q40" s="161"/>
      <c r="R40" s="162"/>
    </row>
    <row r="41" spans="1:18" x14ac:dyDescent="0.2">
      <c r="A41" s="114" t="s">
        <v>513</v>
      </c>
      <c r="B41" s="263" t="s">
        <v>501</v>
      </c>
      <c r="C41" s="160"/>
      <c r="D41" s="161"/>
      <c r="E41" s="161"/>
      <c r="F41" s="161"/>
      <c r="G41" s="161"/>
      <c r="H41" s="161"/>
      <c r="I41" s="161"/>
      <c r="J41" s="161"/>
      <c r="K41" s="161"/>
      <c r="L41" s="161"/>
      <c r="M41" s="161"/>
      <c r="N41" s="161"/>
      <c r="O41" s="161"/>
      <c r="P41" s="161"/>
      <c r="Q41" s="161"/>
      <c r="R41" s="162"/>
    </row>
    <row r="42" spans="1:18" x14ac:dyDescent="0.2">
      <c r="A42" s="114" t="s">
        <v>514</v>
      </c>
      <c r="B42" s="263" t="s">
        <v>502</v>
      </c>
      <c r="C42" s="160"/>
      <c r="D42" s="161"/>
      <c r="E42" s="161"/>
      <c r="F42" s="161"/>
      <c r="G42" s="161"/>
      <c r="H42" s="161"/>
      <c r="I42" s="161"/>
      <c r="J42" s="161"/>
      <c r="K42" s="161"/>
      <c r="L42" s="161"/>
      <c r="M42" s="161"/>
      <c r="N42" s="161"/>
      <c r="O42" s="161"/>
      <c r="P42" s="161"/>
      <c r="Q42" s="161"/>
      <c r="R42" s="162"/>
    </row>
    <row r="43" spans="1:18" x14ac:dyDescent="0.2">
      <c r="A43" s="114" t="s">
        <v>515</v>
      </c>
      <c r="B43" s="263" t="s">
        <v>503</v>
      </c>
      <c r="C43" s="163"/>
      <c r="D43" s="164"/>
      <c r="E43" s="164"/>
      <c r="F43" s="164"/>
      <c r="G43" s="164"/>
      <c r="H43" s="164"/>
      <c r="I43" s="164"/>
      <c r="J43" s="164"/>
      <c r="K43" s="164"/>
      <c r="L43" s="164"/>
      <c r="M43" s="164"/>
      <c r="N43" s="164"/>
      <c r="O43" s="164"/>
      <c r="P43" s="164"/>
      <c r="Q43" s="164"/>
      <c r="R43" s="165"/>
    </row>
    <row r="44" spans="1:18" x14ac:dyDescent="0.2">
      <c r="A44" s="114" t="s">
        <v>505</v>
      </c>
      <c r="B44" s="263" t="s">
        <v>504</v>
      </c>
      <c r="C44" s="163"/>
      <c r="D44" s="164"/>
      <c r="E44" s="164"/>
      <c r="F44" s="164"/>
      <c r="G44" s="164"/>
      <c r="H44" s="164"/>
      <c r="I44" s="164"/>
      <c r="J44" s="164"/>
      <c r="K44" s="164"/>
      <c r="L44" s="164"/>
      <c r="M44" s="164"/>
      <c r="N44" s="164"/>
      <c r="O44" s="164"/>
      <c r="P44" s="164"/>
      <c r="Q44" s="164"/>
      <c r="R44" s="165"/>
    </row>
    <row r="45" spans="1:18" ht="13.5" thickBot="1" x14ac:dyDescent="0.25">
      <c r="A45" s="115" t="s">
        <v>90</v>
      </c>
      <c r="B45" s="117" t="s">
        <v>84</v>
      </c>
      <c r="C45" s="171"/>
      <c r="D45" s="166"/>
      <c r="E45" s="166"/>
      <c r="F45" s="166"/>
      <c r="G45" s="171"/>
      <c r="H45" s="166"/>
      <c r="I45" s="166"/>
      <c r="J45" s="166"/>
      <c r="K45" s="171"/>
      <c r="L45" s="166"/>
      <c r="M45" s="166"/>
      <c r="N45" s="166"/>
      <c r="O45" s="171"/>
      <c r="P45" s="166"/>
      <c r="Q45" s="166"/>
      <c r="R45" s="167"/>
    </row>
    <row r="47" spans="1:18" x14ac:dyDescent="0.2">
      <c r="A47" s="1" t="s">
        <v>117</v>
      </c>
    </row>
    <row r="48" spans="1:18" x14ac:dyDescent="0.2">
      <c r="A48" s="2" t="s">
        <v>5</v>
      </c>
      <c r="C48" s="1"/>
    </row>
    <row r="49" spans="1:1" x14ac:dyDescent="0.2">
      <c r="A49" s="1" t="s">
        <v>6</v>
      </c>
    </row>
  </sheetData>
  <mergeCells count="9">
    <mergeCell ref="B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ignoredErrors>
    <ignoredError sqref="B6:B16 B20:B30 B34:B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1</vt:i4>
      </vt:variant>
    </vt:vector>
  </HeadingPairs>
  <TitlesOfParts>
    <vt:vector size="22" baseType="lpstr">
      <vt:lpstr>Metodika </vt:lpstr>
      <vt:lpstr>2.1</vt:lpstr>
      <vt:lpstr>2.6</vt:lpstr>
      <vt:lpstr>2.7</vt:lpstr>
      <vt:lpstr>3.1</vt:lpstr>
      <vt:lpstr>3.3</vt:lpstr>
      <vt:lpstr>3.4</vt:lpstr>
      <vt:lpstr>4.1</vt:lpstr>
      <vt:lpstr>5.1</vt:lpstr>
      <vt:lpstr>6.1 </vt:lpstr>
      <vt:lpstr>6.2</vt:lpstr>
      <vt:lpstr>6.3</vt:lpstr>
      <vt:lpstr>6.4</vt:lpstr>
      <vt:lpstr>6.5</vt:lpstr>
      <vt:lpstr>6.6</vt:lpstr>
      <vt:lpstr>7.1</vt:lpstr>
      <vt:lpstr>7.2</vt:lpstr>
      <vt:lpstr>7.3</vt:lpstr>
      <vt:lpstr>8.1</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2025-05-12T07:38:55Z</dcterms:modified>
</cp:coreProperties>
</file>